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2195" tabRatio="414" activeTab="0"/>
  </bookViews>
  <sheets>
    <sheet name="ORÇAMENTO" sheetId="1" r:id="rId1"/>
    <sheet name=" CRONOGRAMA" sheetId="2" r:id="rId2"/>
    <sheet name="COMPOSIÇÃO DE CUSTOS BDI" sheetId="3" r:id="rId3"/>
  </sheets>
  <externalReferences>
    <externalReference r:id="rId6"/>
    <externalReference r:id="rId7"/>
    <externalReference r:id="rId8"/>
    <externalReference r:id="rId9"/>
  </externalReferences>
  <definedNames>
    <definedName name="_xlfn.BAHTTEXT" hidden="1">#NAME?</definedName>
    <definedName name="ANA1" localSheetId="2">'COMPOSIÇÃO DE CUSTOS BDI'!#REF!</definedName>
    <definedName name="Div">#REF!</definedName>
    <definedName name="Equi">#REF!</definedName>
    <definedName name="Geral">#REF!</definedName>
    <definedName name="INSUMOS">'[2]Insumos'!$A$4:$F$2001</definedName>
    <definedName name="NOVO">'[2]Insumos'!$A$4:$F$2001</definedName>
    <definedName name="Pre">#REF!</definedName>
    <definedName name="SINTE">'[2]Sintético'!$A$3:$F$2122</definedName>
    <definedName name="Sintético">'[3]Sintético'!$A$3:$F$2100</definedName>
    <definedName name="TABLE_1" localSheetId="2">#REF!</definedName>
    <definedName name="TABLE_1" localSheetId="0">'ORÇAMENTO'!$B$8:$I$98</definedName>
    <definedName name="TABLE_1">#REF!</definedName>
  </definedNames>
  <calcPr fullCalcOnLoad="1"/>
</workbook>
</file>

<file path=xl/sharedStrings.xml><?xml version="1.0" encoding="utf-8"?>
<sst xmlns="http://schemas.openxmlformats.org/spreadsheetml/2006/main" count="339" uniqueCount="195">
  <si>
    <t>ITEM</t>
  </si>
  <si>
    <t>DESCRIÇÃO DOS SERVIÇOS</t>
  </si>
  <si>
    <t>1.1</t>
  </si>
  <si>
    <t>DISCRIMINAÇÃO</t>
  </si>
  <si>
    <t>R$</t>
  </si>
  <si>
    <t>%</t>
  </si>
  <si>
    <t>C R O N O G R A M A   F Í S I C O - F I N A N C E I R O</t>
  </si>
  <si>
    <t>ESTIMATIVA DE BDI</t>
  </si>
  <si>
    <t>DESPESAS INDIRETAS + BONIFICAÇÃO</t>
  </si>
  <si>
    <t>VARIAÇÃO (*)</t>
  </si>
  <si>
    <t>GRUPOS</t>
  </si>
  <si>
    <t>mínimo</t>
  </si>
  <si>
    <t>máximo</t>
  </si>
  <si>
    <t>ESTIMADO</t>
  </si>
  <si>
    <t>(base limites TCU)</t>
  </si>
  <si>
    <t>Taxa de Rateio da Administração Central</t>
  </si>
  <si>
    <t>Ac</t>
  </si>
  <si>
    <t>-</t>
  </si>
  <si>
    <t>Taxa das Despesas Financeiras</t>
  </si>
  <si>
    <t>Df</t>
  </si>
  <si>
    <t>Margem de Incerteza (Risco, Segura e Garantia)</t>
  </si>
  <si>
    <t>Mi</t>
  </si>
  <si>
    <t>Margem de Contribuição (Bonificação)</t>
  </si>
  <si>
    <t>Mc</t>
  </si>
  <si>
    <t>Taxas Tributárias (Federal+Municipal)</t>
  </si>
  <si>
    <t>Dt</t>
  </si>
  <si>
    <t>(Legislação Específica)</t>
  </si>
  <si>
    <t>Soma Linear dos Percentuais</t>
  </si>
  <si>
    <t>* _ Devem ser preenchidos apenas os espaços em branco</t>
  </si>
  <si>
    <r>
      <t xml:space="preserve">* - </t>
    </r>
    <r>
      <rPr>
        <i/>
        <sz val="9"/>
        <rFont val="Arial"/>
        <family val="2"/>
      </rPr>
      <t xml:space="preserve">Valores fora dessa faixa devem ser justificados </t>
    </r>
  </si>
  <si>
    <t>1.2</t>
  </si>
  <si>
    <t>2.1</t>
  </si>
  <si>
    <t>4.1</t>
  </si>
  <si>
    <t>5.1</t>
  </si>
  <si>
    <t>8.1</t>
  </si>
  <si>
    <t>8.2</t>
  </si>
  <si>
    <t>UN</t>
  </si>
  <si>
    <t>TOTAL</t>
  </si>
  <si>
    <t>2.4</t>
  </si>
  <si>
    <t>2.6</t>
  </si>
  <si>
    <t>2.7</t>
  </si>
  <si>
    <t>2.8</t>
  </si>
  <si>
    <t>PAREDES/ PAINEIS</t>
  </si>
  <si>
    <t>COBERTURA E PROTEÇOES</t>
  </si>
  <si>
    <t>ESQUADRIAS</t>
  </si>
  <si>
    <t>INSTALAÇÕES ELÉTRICAS</t>
  </si>
  <si>
    <t>8.3</t>
  </si>
  <si>
    <t>9.1</t>
  </si>
  <si>
    <t>9.2</t>
  </si>
  <si>
    <t>9.3</t>
  </si>
  <si>
    <t>PISO E PAVIMENTAÇÃO</t>
  </si>
  <si>
    <t>OUTROS</t>
  </si>
  <si>
    <t>5.2</t>
  </si>
  <si>
    <t>FONTE</t>
  </si>
  <si>
    <t>CÓDIGO</t>
  </si>
  <si>
    <t>M2</t>
  </si>
  <si>
    <t>M</t>
  </si>
  <si>
    <t>M3</t>
  </si>
  <si>
    <t>KG</t>
  </si>
  <si>
    <t>SISTEMAS DE CLIMATIZAÇÃO</t>
  </si>
  <si>
    <t>INSTALAÇÕES PLUVIAIS</t>
  </si>
  <si>
    <t>TOTAL DO ITEM</t>
  </si>
  <si>
    <t>VALOR TOTAL DA OBRA</t>
  </si>
  <si>
    <t>ACUMULADO R$</t>
  </si>
  <si>
    <t xml:space="preserve">TOTAL DO MÊS % </t>
  </si>
  <si>
    <t>ACUMULADO %</t>
  </si>
  <si>
    <t xml:space="preserve">UN    </t>
  </si>
  <si>
    <t>QUANT.</t>
  </si>
  <si>
    <t>PRÓP.</t>
  </si>
  <si>
    <t>-----------</t>
  </si>
  <si>
    <t>1 MÊS</t>
  </si>
  <si>
    <t>2 MÊS</t>
  </si>
  <si>
    <t>Tributos Federais</t>
  </si>
  <si>
    <t>COFINS</t>
  </si>
  <si>
    <t>PIS</t>
  </si>
  <si>
    <t>IMPOSTO DE RENDA</t>
  </si>
  <si>
    <t>CONTRIBUIÇÃO SOCIAL</t>
  </si>
  <si>
    <t>CPRB</t>
  </si>
  <si>
    <t>Tributos Municipais</t>
  </si>
  <si>
    <t>ISS</t>
  </si>
  <si>
    <t>BDI=  (</t>
  </si>
  <si>
    <t xml:space="preserve">(1+(AC+R+S+G)) * (1+DF) * (1 + L) </t>
  </si>
  <si>
    <t>) -1</t>
  </si>
  <si>
    <t>(1 - T)</t>
  </si>
  <si>
    <t xml:space="preserve">BDI=  </t>
  </si>
  <si>
    <t>Decimal</t>
  </si>
  <si>
    <t>PLACA DE OBRA (PARA CONSTRUCAO CIVIL) EM CHAPA GALVANIZADA *N. 22*, ADESIVADA, DE *2,0 X 1,125* M</t>
  </si>
  <si>
    <t>SINAPI</t>
  </si>
  <si>
    <t>LOCACAO CONVENCIONAL DE OBRA, UTILIZANDO GABARITO DE TÁBUAS CORRIDAS PONTALETADAS A CADA 2,00M -  2 UTILIZAÇÕES. AF_10/2018</t>
  </si>
  <si>
    <t>REATERRO MANUAL APILOADO COM SOQUETE. AF_10/2017</t>
  </si>
  <si>
    <t>ARMAÇÃO DE LAJE DE UMA ESTRUTURA CONVENCIONAL DE CONCRETO ARMADO EM UMA EDIFICAÇÃO TÉRREA OU SOBRADO UTILIZANDO AÇO CA-50 DE 8,0 MM - MONTAGEM. AF_12/2015</t>
  </si>
  <si>
    <t>RODAPÉ CERÂMICO DE 7CM DE ALTURA COM PLACAS TIPO ESMALTADA EXTRA DE DIMENSÕES 45X45CM. AF_06/2014</t>
  </si>
  <si>
    <t>DISJUNTOR MONOPOLAR TIPO DIN, CORRENTE NOMINAL DE 10A - FORNECIMENTO E INSTALAÇÃO. AF_10/2020</t>
  </si>
  <si>
    <t>DISJUNTOR MONOPOLAR TIPO DIN, CORRENTE NOMINAL DE 20A - FORNECIMENTO E INSTALAÇÃO. AF_10/2020</t>
  </si>
  <si>
    <t>DISJUNTOR MONOPOLAR TIPO DIN, CORRENTE NOMINAL DE 32A - FORNECIMENTO E INSTALAÇÃO. AF_10/2020</t>
  </si>
  <si>
    <t>DISJUNTOR MONOPOLAR TIPO DIN, CORRENTE NOMINAL DE 50A - FORNECIMENTO E INSTALAÇÃO. AF_10/2020</t>
  </si>
  <si>
    <t>TOMADA ALTA DE EMBUTIR (1 MÓDULO), 2P+T 10 A, INCLUINDO SUPORTE E PLACA - FORNECIMENTO E INSTALAÇÃO. AF_12/2015</t>
  </si>
  <si>
    <t>DISJUNTOR MONOPOLAR TIPO DIN, CORRENTE NOMINAL DE 40A - FORNECIMENTO E INSTALAÇÃO. AF_10/2020</t>
  </si>
  <si>
    <t>INTERRUPTOR SIMPLES (1 MÓDULO) COM 1 TOMADA DE EMBUTIR 2P+T 10 A,  INCLUINDO SUPORTE E PLACA - FORNECIMENTO E INSTALAÇÃO. AF_12/2015</t>
  </si>
  <si>
    <t>LUMINÁRIA TIPO CALHA, DE SOBREPOR, COM 2 LÂMPADAS TUBULARES FLUORESCENTES DE 36 W, COM REATOR DE PARTIDA RÁPIDA - FORNECIMENTO E INSTALAÇÃO. AF_02/2020</t>
  </si>
  <si>
    <t>CABO DE COBRE FLEXÍVEL ISOLADO, 1,5 MM², ANTI-CHAMA 0,6/1,0 KV, PARA CIRCUITOS TERMINAIS - FORNECIMENTO E INSTALAÇÃO. AF_12/2015</t>
  </si>
  <si>
    <t>CABO DE COBRE FLEXÍVEL ISOLADO, 2,5 MM², ANTI-CHAMA 0,6/1,0 KV, PARA CIRCUITOS TERMINAIS - FORNECIMENTO E INSTALAÇÃO. AF_12/2015</t>
  </si>
  <si>
    <t>CABO DE COBRE FLEXÍVEL ISOLADO, 6 MM², ANTI-CHAMA 0,6/1,0 KV, PARA CIRCUITOS TERMINAIS - FORNECIMENTO E INSTALAÇÃO. AF_12/2015</t>
  </si>
  <si>
    <t>PLACA DE SINALIZACAO DE SEGURANCA CONTRA INCENDIO, FOTOLUMINESCENTE, RETANGULAR, *13 X 26* CM, EM PVC *2* MM ANTI-CHAMAS (SIMBOLOS, CORES E PICTOGRAMAS CONFORME NBR 13434)</t>
  </si>
  <si>
    <t>LUMINÁRIA DE EMERGÊNCIA, COM 30 LÂMPADAS LED DE 2 W, SEM REATOR - FORNECIMENTO E INSTALAÇÃO. AF_02/2020</t>
  </si>
  <si>
    <t>TUBO PVC, SÉRIE R, ÁGUA PLUVIAL, DN 100 MM, FORNECIDO E INSTALADO EM RAMAL DE ENCAMINHAMENTO. AF_12/2014</t>
  </si>
  <si>
    <t>CURVA 90 GRAUS, PVC, SERIE R, ÁGUA PLUVIAL, DN 100 MM, JUNTA ELÁSTICA, FORNECIDO E INSTALADO EM RAMAL DE ENCAMINHAMENTO. AF_12/2014</t>
  </si>
  <si>
    <t>TUBO EM COBRE FLEXÍVEL, DN 1/2", COM ISOLAMENTO, INSTALADO EM RAMAL DE ALIMENTAÇÃO DE AR CONDICIONADO COM CONDENSADORA CENTRAL  FORNECIMENTO E INSTALAÇÃO. AF_12/2015</t>
  </si>
  <si>
    <t>TUBO DE ESPUMA DE POLIETILENO EXPANDIDO FLEXIVEL PARA ISOLAMENTO TERMICO DE TUBULACAO DE AR CONDICIONADO, AGUA QUENTE,  DN 1/2", E= 10 MM</t>
  </si>
  <si>
    <t>PAINEL SANDUICHE ISOTERMICO AÇO GALVANIZADO COM POLIISOCIANORATO (PYR) INJETADO A FRIO ESPESSUA MIN. 60MM PRÉ-PINTADO, INCLUINDO MONTAGEM E ESTRUTURA</t>
  </si>
  <si>
    <t>COBERTURA C/TELHA DE AÇO ZINCADO PRÉ-PINTADO 0,5MM</t>
  </si>
  <si>
    <t>JANELAS DE ALUMÍNIO EM PAINÉIS MODULARES</t>
  </si>
  <si>
    <t>1.3</t>
  </si>
  <si>
    <t>VALOR UNIT. (R$)</t>
  </si>
  <si>
    <t>VALOR UNIT. + BDI</t>
  </si>
  <si>
    <t>VALOR TOTAL (R$)</t>
  </si>
  <si>
    <t>UND.</t>
  </si>
  <si>
    <t>1.5</t>
  </si>
  <si>
    <t>ENGENHEIRO CIVIL DE OBRA JUNIOR COM ENCARGOS COMPLEMENTARES</t>
  </si>
  <si>
    <t>H</t>
  </si>
  <si>
    <t>MESTRE DE OBRAS COM ENCARGOS COMPLEMENTARES</t>
  </si>
  <si>
    <t>AR CONDICIONADO SPLIT INVERTER, HI-WALL (PAREDE), 18000 BTU/H, CICLO FRIO, 60HZ, CLASSIFICACAO A (SELO PROCEL), GAS HFC, CONTROLE S/FIO</t>
  </si>
  <si>
    <t>2.5</t>
  </si>
  <si>
    <t>INSTALAÇÃO DE VIDRO LISO INCOLOR, E = 4 MM, EM ESQUADRIA DE ALUMÍNIO OU PVC, FIXADO COM BAGUETE. AF_01/2021_P</t>
  </si>
  <si>
    <t>LIMPEZA DE PISO CERÂMICO OU PORCELANATO COM PANO ÚMIDO. AF_04/2019</t>
  </si>
  <si>
    <t xml:space="preserve">INFRA ESTRUTURA /  RADIER </t>
  </si>
  <si>
    <t>CABO DE COBRE FLEXÍVEL ISOLADO, 10 MM², ANTI-CHAMA 0,6/1,0 KV, PARA CIRCUITOS TERMINAIS - FORNECIMENTO E INSTALAÇÃO. AF_12/2015</t>
  </si>
  <si>
    <t>CABO DE COBRE FLEXÍVEL ISOLADO, 16 MM², ANTI-CHAMA 0,6/1,0 KV, PARA CIRCUITOS TERMINAIS - FORNECIMENTO E INSTALAÇÃO. AF_12/2015</t>
  </si>
  <si>
    <t>6.1</t>
  </si>
  <si>
    <t>1.4</t>
  </si>
  <si>
    <t>LIMPEZA MANUAL DE VEGETAÇÃO EM TERRENO COM ENXADA.AF_05/2018</t>
  </si>
  <si>
    <t>TAPUME COM TELHA METÁLICA. AF_05/2018</t>
  </si>
  <si>
    <t>TRELICA NERVURADA (ESPACADOR), ALTURA = 120,0 MM, DIAMETRO DOS BANZOS INFERIORES E SUPERIOR = 6,0 MM, DIAMETRO DA DIAGONAL = 4,2 MM</t>
  </si>
  <si>
    <t>EXTINTOR DE INCÊNDIO PORTÁTIL COM CARGA DE PQS DE 4 KG, CLASSE BC - FORNECIMENTO E INSTALAÇÃO. AF_10/2020_P</t>
  </si>
  <si>
    <t>1.6</t>
  </si>
  <si>
    <t>3 MÊS</t>
  </si>
  <si>
    <t>TÊ, PVC, SERIE R, ÁGUA PLUVIAL, DN 100 X 100 MM, JUNTA ELÁSTICA, FORNECIDO E INSTALADO EM CONDUTORES VERTICAIS DE ÁGUAS PLUVIAIS. AF_12/2014</t>
  </si>
  <si>
    <t>SERVIÇOS PRELIMINARES REMOÇÕES E DEMOLIÇÕES</t>
  </si>
  <si>
    <t>QUADRO DE DISTRIBUIÇÃO DE ENERGIA EM PVC, DE EMBUTIR, SEM BARRAMENTO, PARA 6 DISJUNTORES - FORNECIMENTO E INSTALAÇÃO. AF_10/2020</t>
  </si>
  <si>
    <t>LIMPEZA DE CONTRAPISO COM VASSOURA A SECO. AF_04/2019</t>
  </si>
  <si>
    <t>CONTRAPISO EM ARGAMASSA PRONTA, PREPARO MANUAL, APLICADO EM ÁREAS SECAS SOBRE LAJE, ADERIDO, ACABAMENTO NÃO REFORÇADO, ESPESSURA 4CM. AF_07/2021</t>
  </si>
  <si>
    <t>REMOÇÃO DE TAPUME/ CHAPAS METÁLICAS E DE MADEIRA, DE FORMA MANUAL, SEM REAPROVEITAMENTO. AF_12/2017</t>
  </si>
  <si>
    <t>TOMADA BAIXA DE EMBUTIR (2 MÓDULOS), 2P+T 10 A, INCLUINDO SUPORTE E PLACA - FORNECIMENTO E INSTALAÇÃO. AF_12/2015</t>
  </si>
  <si>
    <t>7.1</t>
  </si>
  <si>
    <t>7.2</t>
  </si>
  <si>
    <t>7.3</t>
  </si>
  <si>
    <t>CONCRETAGEM DE RADIER, PISO DE CONCRETO OU LAJE SOBRE SOLO, FCK 30 MPA - LANÇAMENTO, ADENSAMENTO E ACABAMENTO. AF_09/2021</t>
  </si>
  <si>
    <t>ESTRUTURA METÁLICA COLOCADA PARA COBERTURAS EM PAINÉIS MODULARES</t>
  </si>
  <si>
    <t>REVESTIMENTO CERÂMICO PARA PISO COM PLACAS TIPO ESMALTADA EXTRA DE DIMENSÕES 45X45 CM APLICADA EM AMBIENTES DE ÁREA MAIOR QUE 10 M2. AF_06/2014</t>
  </si>
  <si>
    <t>PORTAS DE ABRIR EM PAINEIS MODULARES</t>
  </si>
  <si>
    <t>ESCAVAÇÃO MANUAL DE VALA COM PROFUNDIDADE MENOR OU IGUAL A 1,30 M. AF_02/2021</t>
  </si>
  <si>
    <t>CAMADA SEPARADORA PARA EXECUÇÃO DE RADIER, PISO DE CONCRETO OU LAJE SOBRE SOLO, EM LONA PLÁSTICA. AF_09/2021</t>
  </si>
  <si>
    <t>EXECUÇÃO DE RADIER, ESPESSURA DE 20 CM, FCK = 30 MPA, COM USO DE FORMAS EM MADEIRA SERRADA. AF_09/2021</t>
  </si>
  <si>
    <t>2.2</t>
  </si>
  <si>
    <t>2.3</t>
  </si>
  <si>
    <t>6.2</t>
  </si>
  <si>
    <t>ARMAÇÃO PARA EXECUÇÃO DE RADIER, PISO DE CONCRETO OU LAJE SOBRE SOLO, COM USO DE TELA Q-92. AF_09/2021</t>
  </si>
  <si>
    <t>CALHA EM CHAPA DE AÇO GALVANIZADO NÚMERO 24, DESENVOLVIMENTO DE 33 CM, INCLUSO TRANSPORTE VERTICAL. AF_07/2019</t>
  </si>
  <si>
    <t>FRETAMENTO CONCRETO UZINADO TRANSPORTE ATÉ 35 KM COM CAMINHÃO BETONEIRA COM CAPACIDADE DE 8M3</t>
  </si>
  <si>
    <t>M3XKM</t>
  </si>
  <si>
    <t>2.9</t>
  </si>
  <si>
    <t>4 MÊS</t>
  </si>
  <si>
    <t>TOTAIS                                                                                120 DIAS</t>
  </si>
  <si>
    <t>INSTALAÇÕES PREVENTIVO DE INCÊNDIO</t>
  </si>
  <si>
    <t>------</t>
  </si>
  <si>
    <t>VINIL AUTOADESIVO 0,10 IMPRESSÃO DIGITAL COM PROTEÇÃO UV PARA APLICAÇÃO EXTERNA, H = 90 CM</t>
  </si>
  <si>
    <t>PLANILHA ORÇAMENTARIA SINAPI 04-2022</t>
  </si>
  <si>
    <t>PILAR METÁLICO PERFIL LAMINADO/SOLDADO EM AÇO ESTRUTURAL, COM CONEXÕES PARAFUSADAS, INCLUSOS MÃO DE OBRA, TRANSPORTE E IÇAMENTO UTILIZANDO GUINDASTE - FORNECIMENTO E INSTALAÇÃO. AF_01/2020_P</t>
  </si>
  <si>
    <t>3.1</t>
  </si>
  <si>
    <t>6.3</t>
  </si>
  <si>
    <t>5.3</t>
  </si>
  <si>
    <t>4.2</t>
  </si>
  <si>
    <t>4.3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</si>
  <si>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</si>
  <si>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</si>
  <si>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</si>
  <si>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</si>
  <si>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</si>
  <si>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</si>
  <si>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</si>
  <si>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</si>
  <si>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</si>
  <si>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</si>
  <si>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</si>
  <si>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</si>
  <si>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9.4</t>
  </si>
  <si>
    <t>10.1</t>
  </si>
  <si>
    <t>10.2</t>
  </si>
  <si>
    <t>10.3</t>
  </si>
  <si>
    <t>11.1</t>
  </si>
  <si>
    <t>11.2</t>
  </si>
  <si>
    <t>11.3</t>
  </si>
  <si>
    <t>11.4</t>
  </si>
  <si>
    <t>CHAPA DE ACO GALVANIZADA BITOLA GSG 14, E = 1,95 MM (15,60 KG/M2)</t>
  </si>
  <si>
    <t>ORÇAMENTO PROJETO - VICTOR B.ADAMI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</si>
</sst>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#,##0;\-&quot;R$&quot;#,##0"/>
    <numFmt numFmtId="173" formatCode="&quot;R$&quot;#,##0;[Red]\-&quot;R$&quot;#,##0"/>
    <numFmt numFmtId="174" formatCode="&quot;R$&quot;#,##0.00;\-&quot;R$&quot;#,##0.00"/>
    <numFmt numFmtId="175" formatCode="&quot;R$&quot;#,##0.00;[Red]\-&quot;R$&quot;#,##0.00"/>
    <numFmt numFmtId="176" formatCode="_-&quot;R$&quot;* #,##0_-;\-&quot;R$&quot;* #,##0_-;_-&quot;R$&quot;* &quot;-&quot;_-;_-@_-"/>
    <numFmt numFmtId="177" formatCode="_-&quot;R$&quot;* #,##0.00_-;\-&quot;R$&quot;* #,##0.00_-;_-&quot;R$&quot;* &quot;-&quot;??_-;_-@_-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 R$ &quot;#,##0.00\ ;&quot; R$ -&quot;#,##0.00\ ;&quot; R$ -&quot;#\ ;@\ "/>
    <numFmt numFmtId="185" formatCode="#,##0.00\ ;&quot; -&quot;#,##0.00\ ;&quot; -&quot;#\ ;@\ "/>
    <numFmt numFmtId="186" formatCode="_(* #,##0.00_);_(* \(#,##0.00\);_(* \-??_);_(@_)"/>
    <numFmt numFmtId="187" formatCode="dd/mm/yy"/>
    <numFmt numFmtId="188" formatCode="mm/yy"/>
    <numFmt numFmtId="189" formatCode="#,##0.00\ ;&quot; (&quot;#,##0.00\);&quot; -&quot;#\ ;@\ "/>
    <numFmt numFmtId="190" formatCode="[$R$-416]\ #,##0.00;\-[$R$-416]\ #,##0.00"/>
    <numFmt numFmtId="191" formatCode="00"/>
    <numFmt numFmtId="192" formatCode="#,##0.00;#,##0.00"/>
    <numFmt numFmtId="193" formatCode="&quot;R$ &quot;#,##0.00"/>
    <numFmt numFmtId="194" formatCode="&quot; R$ &quot;#,##0.00\ ;&quot;-R$ &quot;#,##0.00\ ;&quot; R$ -&quot;#\ ;@\ "/>
    <numFmt numFmtId="195" formatCode="#,##0.000"/>
    <numFmt numFmtId="196" formatCode="_ &quot;R$&quot;\ * #,##0.00_ ;_ &quot;R$&quot;\ * \-#,##0.00_ ;_ &quot;R$&quot;\ * &quot;-&quot;??_ ;_ @_ "/>
    <numFmt numFmtId="197" formatCode="_ * #,##0.00_ ;_ * \-#,##0.00_ ;_ * &quot;-&quot;??_ ;_ @_ "/>
    <numFmt numFmtId="198" formatCode="[$-416]dddd\,\ d&quot; de &quot;mmmm&quot; de &quot;yyyy"/>
    <numFmt numFmtId="199" formatCode="_(&quot;R$&quot;* #,##0.00_);_(&quot;R$&quot;* \(#,##0.00\);_(&quot;R$&quot;* &quot;-&quot;??_);_(@_)"/>
    <numFmt numFmtId="200" formatCode="[$-416]General"/>
    <numFmt numFmtId="201" formatCode="#,##0.00;[Red]&quot;-&quot;#,##0.00"/>
    <numFmt numFmtId="202" formatCode="#,##0.00&quot; &quot;;&quot; (&quot;#,##0.00&quot;)&quot;;&quot; -&quot;#&quot; &quot;;@&quot; &quot;"/>
    <numFmt numFmtId="203" formatCode="&quot;R$&quot;\ #,##0.00"/>
    <numFmt numFmtId="204" formatCode="#,##0.00&quot; &quot;;&quot;-&quot;#,##0.00&quot; &quot;;&quot; -&quot;#&quot; &quot;;@&quot; &quot;"/>
    <numFmt numFmtId="205" formatCode="#,##0.0000"/>
    <numFmt numFmtId="206" formatCode="&quot;R$&quot;#,##0_);\(&quot;R$&quot;#,##0\)"/>
    <numFmt numFmtId="207" formatCode="&quot;R$&quot;#,##0_);[Red]\(&quot;R$&quot;#,##0\)"/>
    <numFmt numFmtId="208" formatCode="_-&quot;R$&quot;\ * #,##0.0_-;\-&quot;R$&quot;\ * #,##0.0_-;_-&quot;R$&quot;\ * &quot;-&quot;??_-;_-@_-"/>
    <numFmt numFmtId="209" formatCode="_-&quot;R$&quot;\ * #,##0_-;\-&quot;R$&quot;\ * #,##0_-;_-&quot;R$&quot;\ * &quot;-&quot;??_-;_-@_-"/>
    <numFmt numFmtId="210" formatCode="_-&quot;R$&quot;\ * #,##0.000_-;\-&quot;R$&quot;\ * #,##0.000_-;_-&quot;R$&quot;\ * &quot;-&quot;??_-;_-@_-"/>
    <numFmt numFmtId="211" formatCode="_-&quot;R$&quot;\ * #,##0.0000_-;\-&quot;R$&quot;\ * #,##0.0000_-;_-&quot;R$&quot;\ * &quot;-&quot;??_-;_-@_-"/>
    <numFmt numFmtId="212" formatCode="_-&quot;R$&quot;\ * #,##0.00000_-;\-&quot;R$&quot;\ * #,##0.00000_-;_-&quot;R$&quot;\ * &quot;-&quot;??_-;_-@_-"/>
    <numFmt numFmtId="213" formatCode="_-&quot;R$&quot;\ * #,##0.000000_-;\-&quot;R$&quot;\ * #,##0.000000_-;_-&quot;R$&quot;\ * &quot;-&quot;??_-;_-@_-"/>
    <numFmt numFmtId="214" formatCode="_-&quot;R$&quot;\ * #,##0.0000000_-;\-&quot;R$&quot;\ * #,##0.0000000_-;_-&quot;R$&quot;\ * &quot;-&quot;??_-;_-@_-"/>
    <numFmt numFmtId="215" formatCode="0.0%"/>
    <numFmt numFmtId="216" formatCode="0.0"/>
    <numFmt numFmtId="217" formatCode="0.000"/>
    <numFmt numFmtId="218" formatCode="0.0000"/>
    <numFmt numFmtId="219" formatCode="0.000%"/>
    <numFmt numFmtId="220" formatCode="_ * #,##0.00_ ;_ * \-#,##0.00_ ;_ * \-??_ ;_ @_ "/>
    <numFmt numFmtId="221" formatCode="_ &quot;R$ &quot;* #,##0.00_ ;_ &quot;R$ &quot;* \-#,##0.00_ ;_ &quot;R$ &quot;* \-??_ ;_ @_ "/>
    <numFmt numFmtId="222" formatCode="&quot;Sim&quot;;&quot;Sim&quot;;&quot;Não&quot;"/>
    <numFmt numFmtId="223" formatCode="&quot;Verdadeiro&quot;;&quot;Verdadeiro&quot;;&quot;Falso&quot;"/>
    <numFmt numFmtId="224" formatCode="&quot;Ativado&quot;;&quot;Ativado&quot;;&quot;Desativado&quot;"/>
    <numFmt numFmtId="225" formatCode="[$€-2]\ #,##0.00_);[Red]\([$€-2]\ #,##0.00\)"/>
    <numFmt numFmtId="226" formatCode="&quot;$&quot;#,##0.00"/>
    <numFmt numFmtId="227" formatCode="_-[$R$-416]\ * #,##0.00_-;\-[$R$-416]\ * #,##0.00_-;_-[$R$-416]\ * &quot;-&quot;??_-;_-@_-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"/>
      <family val="2"/>
    </font>
    <font>
      <sz val="11"/>
      <color indexed="60"/>
      <name val="Calibri"/>
      <family val="2"/>
    </font>
    <font>
      <sz val="10"/>
      <color indexed="8"/>
      <name val="Arial1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sz val="10"/>
      <color indexed="8"/>
      <name val="Arial2"/>
      <family val="0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8"/>
      <color indexed="62"/>
      <name val="Cambria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rgb="FF80008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sz val="11"/>
      <color rgb="FF000000"/>
      <name val="Calibri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2" fillId="16" borderId="0">
      <alignment/>
      <protection/>
    </xf>
    <xf numFmtId="0" fontId="3" fillId="4" borderId="0" applyNumberFormat="0" applyBorder="0" applyAlignment="0" applyProtection="0"/>
    <xf numFmtId="0" fontId="4" fillId="17" borderId="1" applyNumberFormat="0" applyAlignment="0" applyProtection="0"/>
    <xf numFmtId="0" fontId="5" fillId="18" borderId="2" applyNumberFormat="0" applyAlignment="0" applyProtection="0"/>
    <xf numFmtId="0" fontId="6" fillId="0" borderId="3" applyNumberFormat="0" applyFill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7" fillId="7" borderId="1" applyNumberFormat="0" applyAlignment="0" applyProtection="0"/>
    <xf numFmtId="0" fontId="0" fillId="0" borderId="0">
      <alignment/>
      <protection/>
    </xf>
    <xf numFmtId="204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94" fontId="21" fillId="0" borderId="0">
      <alignment/>
      <protection/>
    </xf>
    <xf numFmtId="182" fontId="0" fillId="0" borderId="0" applyFill="0" applyBorder="0" applyAlignment="0" applyProtection="0"/>
    <xf numFmtId="18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0" fillId="23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4" borderId="4" applyNumberFormat="0" applyAlignment="0" applyProtection="0"/>
    <xf numFmtId="9" fontId="0" fillId="0" borderId="0" applyFill="0" applyBorder="0" applyAlignment="0" applyProtection="0"/>
    <xf numFmtId="9" fontId="9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8" fillId="3" borderId="0" applyNumberFormat="0" applyBorder="0" applyAlignment="0" applyProtection="0"/>
    <xf numFmtId="0" fontId="12" fillId="17" borderId="5" applyNumberFormat="0" applyAlignment="0" applyProtection="0"/>
    <xf numFmtId="41" fontId="0" fillId="0" borderId="0" applyFill="0" applyBorder="0" applyAlignment="0" applyProtection="0"/>
    <xf numFmtId="184" fontId="1" fillId="0" borderId="0" applyFill="0" applyBorder="0" applyAlignment="0" applyProtection="0"/>
    <xf numFmtId="197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47" fillId="0" borderId="0">
      <alignment/>
      <protection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0" borderId="9" applyNumberFormat="0" applyFill="0" applyAlignment="0" applyProtection="0"/>
    <xf numFmtId="186" fontId="0" fillId="0" borderId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3" fillId="25" borderId="10" xfId="0" applyFont="1" applyFill="1" applyBorder="1" applyAlignment="1">
      <alignment horizontal="left"/>
    </xf>
    <xf numFmtId="0" fontId="23" fillId="25" borderId="10" xfId="0" applyFont="1" applyFill="1" applyBorder="1" applyAlignment="1">
      <alignment/>
    </xf>
    <xf numFmtId="0" fontId="24" fillId="25" borderId="10" xfId="0" applyFont="1" applyFill="1" applyBorder="1" applyAlignment="1">
      <alignment/>
    </xf>
    <xf numFmtId="4" fontId="24" fillId="25" borderId="1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/>
    </xf>
    <xf numFmtId="0" fontId="22" fillId="26" borderId="0" xfId="0" applyFont="1" applyFill="1" applyAlignment="1">
      <alignment horizontal="left"/>
    </xf>
    <xf numFmtId="0" fontId="22" fillId="26" borderId="0" xfId="0" applyFont="1" applyFill="1" applyAlignment="1">
      <alignment/>
    </xf>
    <xf numFmtId="0" fontId="24" fillId="26" borderId="0" xfId="0" applyFont="1" applyFill="1" applyAlignment="1">
      <alignment/>
    </xf>
    <xf numFmtId="4" fontId="24" fillId="26" borderId="0" xfId="0" applyNumberFormat="1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0" fillId="25" borderId="11" xfId="0" applyFont="1" applyFill="1" applyBorder="1" applyAlignment="1">
      <alignment horizontal="left" vertical="center"/>
    </xf>
    <xf numFmtId="0" fontId="20" fillId="25" borderId="11" xfId="0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left" vertical="center"/>
    </xf>
    <xf numFmtId="0" fontId="20" fillId="25" borderId="12" xfId="0" applyFont="1" applyFill="1" applyBorder="1" applyAlignment="1">
      <alignment horizontal="left" vertical="center"/>
    </xf>
    <xf numFmtId="0" fontId="20" fillId="25" borderId="12" xfId="0" applyFont="1" applyFill="1" applyBorder="1" applyAlignment="1">
      <alignment horizontal="center" vertical="center"/>
    </xf>
    <xf numFmtId="0" fontId="26" fillId="25" borderId="12" xfId="0" applyFont="1" applyFill="1" applyBorder="1" applyAlignment="1">
      <alignment horizontal="center" vertical="center"/>
    </xf>
    <xf numFmtId="4" fontId="20" fillId="25" borderId="12" xfId="0" applyNumberFormat="1" applyFont="1" applyFill="1" applyBorder="1" applyAlignment="1">
      <alignment horizontal="center" vertical="center"/>
    </xf>
    <xf numFmtId="0" fontId="20" fillId="26" borderId="0" xfId="0" applyFont="1" applyFill="1" applyAlignment="1">
      <alignment horizontal="left" vertical="center"/>
    </xf>
    <xf numFmtId="0" fontId="20" fillId="26" borderId="0" xfId="0" applyFont="1" applyFill="1" applyAlignment="1">
      <alignment vertical="center"/>
    </xf>
    <xf numFmtId="0" fontId="20" fillId="26" borderId="0" xfId="0" applyFont="1" applyFill="1" applyAlignment="1">
      <alignment horizontal="center" vertical="center"/>
    </xf>
    <xf numFmtId="4" fontId="0" fillId="26" borderId="0" xfId="0" applyNumberFormat="1" applyFont="1" applyFill="1" applyAlignment="1">
      <alignment vertical="center"/>
    </xf>
    <xf numFmtId="4" fontId="0" fillId="26" borderId="0" xfId="0" applyNumberFormat="1" applyFont="1" applyFill="1" applyAlignment="1" quotePrefix="1">
      <alignment horizontal="center" vertical="center"/>
    </xf>
    <xf numFmtId="4" fontId="20" fillId="0" borderId="13" xfId="0" applyNumberFormat="1" applyFont="1" applyBorder="1" applyAlignment="1">
      <alignment vertical="center"/>
    </xf>
    <xf numFmtId="4" fontId="20" fillId="26" borderId="0" xfId="0" applyNumberFormat="1" applyFont="1" applyFill="1" applyAlignment="1">
      <alignment vertical="center"/>
    </xf>
    <xf numFmtId="0" fontId="20" fillId="25" borderId="10" xfId="0" applyFont="1" applyFill="1" applyBorder="1" applyAlignment="1">
      <alignment horizontal="left" vertical="center"/>
    </xf>
    <xf numFmtId="0" fontId="20" fillId="25" borderId="10" xfId="0" applyFont="1" applyFill="1" applyBorder="1" applyAlignment="1">
      <alignment horizontal="right" vertical="center"/>
    </xf>
    <xf numFmtId="0" fontId="20" fillId="25" borderId="10" xfId="0" applyFont="1" applyFill="1" applyBorder="1" applyAlignment="1">
      <alignment vertical="center"/>
    </xf>
    <xf numFmtId="4" fontId="20" fillId="25" borderId="10" xfId="0" applyNumberFormat="1" applyFont="1" applyFill="1" applyBorder="1" applyAlignment="1">
      <alignment vertical="center"/>
    </xf>
    <xf numFmtId="4" fontId="20" fillId="25" borderId="10" xfId="0" applyNumberFormat="1" applyFont="1" applyFill="1" applyBorder="1" applyAlignment="1" quotePrefix="1">
      <alignment horizontal="center" vertical="center"/>
    </xf>
    <xf numFmtId="0" fontId="0" fillId="25" borderId="0" xfId="0" applyFont="1" applyFill="1" applyBorder="1" applyAlignment="1">
      <alignment horizontal="left" vertical="center"/>
    </xf>
    <xf numFmtId="0" fontId="20" fillId="25" borderId="0" xfId="0" applyFont="1" applyFill="1" applyBorder="1" applyAlignment="1">
      <alignment horizontal="right" vertical="center"/>
    </xf>
    <xf numFmtId="0" fontId="20" fillId="25" borderId="0" xfId="0" applyFont="1" applyFill="1" applyBorder="1" applyAlignment="1">
      <alignment vertical="center"/>
    </xf>
    <xf numFmtId="4" fontId="20" fillId="25" borderId="0" xfId="0" applyNumberFormat="1" applyFont="1" applyFill="1" applyBorder="1" applyAlignment="1">
      <alignment vertical="center"/>
    </xf>
    <xf numFmtId="4" fontId="20" fillId="25" borderId="0" xfId="0" applyNumberFormat="1" applyFont="1" applyFill="1" applyBorder="1" applyAlignment="1" quotePrefix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4" fontId="20" fillId="0" borderId="0" xfId="0" applyNumberFormat="1" applyFont="1" applyAlignment="1" quotePrefix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0" fontId="48" fillId="27" borderId="13" xfId="0" applyFont="1" applyFill="1" applyBorder="1" applyAlignment="1">
      <alignment horizontal="center" vertical="center" wrapText="1"/>
    </xf>
    <xf numFmtId="2" fontId="48" fillId="27" borderId="13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49" fontId="20" fillId="26" borderId="13" xfId="57" applyNumberFormat="1" applyFont="1" applyFill="1" applyBorder="1" applyAlignment="1">
      <alignment horizontal="center" vertical="center" wrapText="1"/>
      <protection/>
    </xf>
    <xf numFmtId="2" fontId="20" fillId="26" borderId="13" xfId="82" applyNumberFormat="1" applyFont="1" applyFill="1" applyBorder="1" applyAlignment="1">
      <alignment horizontal="center" vertical="center" wrapText="1"/>
    </xf>
    <xf numFmtId="0" fontId="20" fillId="26" borderId="13" xfId="0" applyFont="1" applyFill="1" applyBorder="1" applyAlignment="1">
      <alignment horizontal="center" vertical="center" wrapText="1"/>
    </xf>
    <xf numFmtId="1" fontId="20" fillId="26" borderId="13" xfId="0" applyNumberFormat="1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2" fontId="0" fillId="27" borderId="13" xfId="0" applyNumberFormat="1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2" fontId="0" fillId="27" borderId="14" xfId="0" applyNumberFormat="1" applyFont="1" applyFill="1" applyBorder="1" applyAlignment="1">
      <alignment horizontal="center" vertical="center" wrapText="1"/>
    </xf>
    <xf numFmtId="1" fontId="0" fillId="27" borderId="13" xfId="0" applyNumberFormat="1" applyFont="1" applyFill="1" applyBorder="1" applyAlignment="1">
      <alignment horizontal="center" vertical="center" wrapText="1"/>
    </xf>
    <xf numFmtId="2" fontId="0" fillId="27" borderId="13" xfId="0" applyNumberFormat="1" applyFont="1" applyFill="1" applyBorder="1" applyAlignment="1">
      <alignment horizontal="center" vertical="center" wrapText="1" shrinkToFit="1"/>
    </xf>
    <xf numFmtId="170" fontId="0" fillId="27" borderId="13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left" vertical="top" wrapText="1"/>
    </xf>
    <xf numFmtId="0" fontId="49" fillId="0" borderId="0" xfId="0" applyFont="1" applyFill="1" applyBorder="1" applyAlignment="1">
      <alignment horizontal="center" vertical="top" wrapText="1"/>
    </xf>
    <xf numFmtId="2" fontId="49" fillId="0" borderId="0" xfId="0" applyNumberFormat="1" applyFont="1" applyFill="1" applyBorder="1" applyAlignment="1">
      <alignment horizontal="center" vertical="top" wrapText="1"/>
    </xf>
    <xf numFmtId="0" fontId="31" fillId="27" borderId="0" xfId="56" applyFont="1" applyFill="1" applyBorder="1" applyAlignment="1">
      <alignment horizontal="center" vertical="center"/>
      <protection/>
    </xf>
    <xf numFmtId="0" fontId="0" fillId="27" borderId="0" xfId="0" applyFont="1" applyFill="1" applyAlignment="1">
      <alignment/>
    </xf>
    <xf numFmtId="0" fontId="0" fillId="0" borderId="0" xfId="0" applyFont="1" applyAlignment="1">
      <alignment vertical="center"/>
    </xf>
    <xf numFmtId="0" fontId="9" fillId="28" borderId="13" xfId="56" applyFont="1" applyFill="1" applyBorder="1" applyAlignment="1">
      <alignment horizontal="center"/>
      <protection/>
    </xf>
    <xf numFmtId="10" fontId="9" fillId="28" borderId="13" xfId="62" applyNumberFormat="1" applyFont="1" applyFill="1" applyBorder="1" applyAlignment="1">
      <alignment horizontal="center"/>
      <protection/>
    </xf>
    <xf numFmtId="189" fontId="9" fillId="29" borderId="13" xfId="56" applyNumberFormat="1" applyFont="1" applyFill="1" applyBorder="1" applyAlignment="1">
      <alignment horizontal="center" vertical="center"/>
      <protection/>
    </xf>
    <xf numFmtId="10" fontId="9" fillId="29" borderId="13" xfId="62" applyNumberFormat="1" applyFont="1" applyFill="1" applyBorder="1" applyAlignment="1">
      <alignment horizontal="center" vertical="center"/>
      <protection/>
    </xf>
    <xf numFmtId="170" fontId="29" fillId="0" borderId="13" xfId="0" applyNumberFormat="1" applyFont="1" applyBorder="1" applyAlignment="1">
      <alignment horizontal="center"/>
    </xf>
    <xf numFmtId="0" fontId="30" fillId="26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  <xf numFmtId="0" fontId="22" fillId="30" borderId="0" xfId="0" applyFont="1" applyFill="1" applyAlignment="1">
      <alignment horizontal="right" vertical="center"/>
    </xf>
    <xf numFmtId="0" fontId="25" fillId="30" borderId="0" xfId="0" applyFont="1" applyFill="1" applyAlignment="1">
      <alignment vertical="center"/>
    </xf>
    <xf numFmtId="4" fontId="25" fillId="30" borderId="0" xfId="0" applyNumberFormat="1" applyFont="1" applyFill="1" applyAlignment="1">
      <alignment vertical="center"/>
    </xf>
    <xf numFmtId="4" fontId="24" fillId="0" borderId="0" xfId="0" applyNumberFormat="1" applyFont="1" applyAlignment="1" quotePrefix="1">
      <alignment horizontal="center" vertical="center"/>
    </xf>
    <xf numFmtId="4" fontId="24" fillId="0" borderId="0" xfId="0" applyNumberFormat="1" applyFont="1" applyAlignment="1">
      <alignment vertical="center"/>
    </xf>
    <xf numFmtId="0" fontId="25" fillId="30" borderId="0" xfId="0" applyFont="1" applyFill="1" applyAlignment="1">
      <alignment horizontal="right" vertical="center"/>
    </xf>
    <xf numFmtId="4" fontId="25" fillId="31" borderId="0" xfId="0" applyNumberFormat="1" applyFont="1" applyFill="1" applyAlignment="1">
      <alignment vertical="center"/>
    </xf>
    <xf numFmtId="4" fontId="25" fillId="32" borderId="0" xfId="0" applyNumberFormat="1" applyFont="1" applyFill="1" applyAlignment="1">
      <alignment vertical="center"/>
    </xf>
    <xf numFmtId="4" fontId="25" fillId="33" borderId="0" xfId="0" applyNumberFormat="1" applyFont="1" applyFill="1" applyAlignment="1">
      <alignment vertical="center"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 vertical="top"/>
    </xf>
    <xf numFmtId="0" fontId="0" fillId="34" borderId="16" xfId="0" applyFont="1" applyFill="1" applyBorder="1" applyAlignment="1">
      <alignment horizontal="center" vertical="top"/>
    </xf>
    <xf numFmtId="4" fontId="22" fillId="35" borderId="17" xfId="0" applyNumberFormat="1" applyFont="1" applyFill="1" applyBorder="1" applyAlignment="1">
      <alignment vertical="center"/>
    </xf>
    <xf numFmtId="4" fontId="32" fillId="32" borderId="17" xfId="0" applyNumberFormat="1" applyFont="1" applyFill="1" applyBorder="1" applyAlignment="1">
      <alignment horizontal="center" vertical="center"/>
    </xf>
    <xf numFmtId="205" fontId="22" fillId="32" borderId="1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5" fillId="0" borderId="0" xfId="0" applyFont="1" applyAlignment="1">
      <alignment/>
    </xf>
    <xf numFmtId="0" fontId="50" fillId="0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 wrapText="1"/>
    </xf>
    <xf numFmtId="0" fontId="30" fillId="36" borderId="13" xfId="0" applyFont="1" applyFill="1" applyBorder="1" applyAlignment="1">
      <alignment horizontal="center"/>
    </xf>
    <xf numFmtId="1" fontId="30" fillId="36" borderId="13" xfId="70" applyNumberFormat="1" applyFont="1" applyFill="1" applyBorder="1" applyAlignment="1" applyProtection="1">
      <alignment horizontal="center"/>
      <protection/>
    </xf>
    <xf numFmtId="10" fontId="29" fillId="37" borderId="13" xfId="70" applyNumberFormat="1" applyFont="1" applyFill="1" applyBorder="1" applyAlignment="1" applyProtection="1">
      <alignment horizontal="center" vertical="center"/>
      <protection/>
    </xf>
    <xf numFmtId="0" fontId="30" fillId="27" borderId="13" xfId="0" applyFont="1" applyFill="1" applyBorder="1" applyAlignment="1">
      <alignment horizontal="center" vertical="center"/>
    </xf>
    <xf numFmtId="0" fontId="30" fillId="27" borderId="13" xfId="0" applyFont="1" applyFill="1" applyBorder="1" applyAlignment="1">
      <alignment horizontal="left" vertical="center"/>
    </xf>
    <xf numFmtId="0" fontId="30" fillId="36" borderId="13" xfId="0" applyFont="1" applyFill="1" applyBorder="1" applyAlignment="1">
      <alignment horizontal="center" vertical="center"/>
    </xf>
    <xf numFmtId="0" fontId="30" fillId="36" borderId="13" xfId="0" applyFont="1" applyFill="1" applyBorder="1" applyAlignment="1">
      <alignment horizontal="left" vertical="center"/>
    </xf>
    <xf numFmtId="0" fontId="30" fillId="37" borderId="13" xfId="0" applyFont="1" applyFill="1" applyBorder="1" applyAlignment="1">
      <alignment horizontal="center" vertical="center"/>
    </xf>
    <xf numFmtId="0" fontId="20" fillId="26" borderId="13" xfId="0" applyFont="1" applyFill="1" applyBorder="1" applyAlignment="1">
      <alignment vertical="center"/>
    </xf>
    <xf numFmtId="0" fontId="0" fillId="0" borderId="0" xfId="0" applyFont="1" applyAlignment="1">
      <alignment wrapText="1"/>
    </xf>
    <xf numFmtId="0" fontId="0" fillId="31" borderId="0" xfId="0" applyFont="1" applyFill="1" applyBorder="1" applyAlignment="1">
      <alignment horizontal="left" wrapText="1"/>
    </xf>
    <xf numFmtId="0" fontId="20" fillId="31" borderId="0" xfId="0" applyFont="1" applyFill="1" applyBorder="1" applyAlignment="1">
      <alignment horizontal="left" wrapText="1"/>
    </xf>
    <xf numFmtId="0" fontId="0" fillId="31" borderId="0" xfId="0" applyFont="1" applyFill="1" applyBorder="1" applyAlignment="1">
      <alignment horizontal="center" wrapText="1"/>
    </xf>
    <xf numFmtId="194" fontId="21" fillId="0" borderId="0" xfId="49" applyAlignment="1">
      <alignment wrapText="1"/>
      <protection/>
    </xf>
    <xf numFmtId="0" fontId="30" fillId="26" borderId="13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 wrapText="1"/>
    </xf>
    <xf numFmtId="2" fontId="20" fillId="26" borderId="13" xfId="86" applyNumberFormat="1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2" fontId="20" fillId="26" borderId="13" xfId="0" applyNumberFormat="1" applyFont="1" applyFill="1" applyBorder="1" applyAlignment="1">
      <alignment horizontal="center" vertical="center" wrapText="1"/>
    </xf>
    <xf numFmtId="2" fontId="0" fillId="26" borderId="13" xfId="0" applyNumberFormat="1" applyFont="1" applyFill="1" applyBorder="1" applyAlignment="1">
      <alignment horizontal="center" vertical="center" wrapText="1"/>
    </xf>
    <xf numFmtId="170" fontId="0" fillId="26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1" fontId="0" fillId="27" borderId="13" xfId="0" applyNumberFormat="1" applyFont="1" applyFill="1" applyBorder="1" applyAlignment="1">
      <alignment horizontal="center" vertical="center" wrapText="1" shrinkToFit="1"/>
    </xf>
    <xf numFmtId="2" fontId="0" fillId="0" borderId="0" xfId="0" applyNumberFormat="1" applyFont="1" applyAlignment="1">
      <alignment wrapText="1"/>
    </xf>
    <xf numFmtId="0" fontId="20" fillId="26" borderId="13" xfId="0" applyFont="1" applyFill="1" applyBorder="1" applyAlignment="1">
      <alignment vertical="center" wrapText="1"/>
    </xf>
    <xf numFmtId="170" fontId="20" fillId="38" borderId="13" xfId="0" applyNumberFormat="1" applyFont="1" applyFill="1" applyBorder="1" applyAlignment="1">
      <alignment horizontal="center" vertical="center" wrapText="1"/>
    </xf>
    <xf numFmtId="1" fontId="48" fillId="27" borderId="13" xfId="0" applyNumberFormat="1" applyFont="1" applyFill="1" applyBorder="1" applyAlignment="1">
      <alignment horizontal="center" vertical="center" wrapText="1"/>
    </xf>
    <xf numFmtId="170" fontId="48" fillId="27" borderId="13" xfId="0" applyNumberFormat="1" applyFont="1" applyFill="1" applyBorder="1" applyAlignment="1">
      <alignment horizontal="center" vertical="center" wrapText="1"/>
    </xf>
    <xf numFmtId="0" fontId="20" fillId="27" borderId="13" xfId="0" applyFont="1" applyFill="1" applyBorder="1" applyAlignment="1">
      <alignment horizontal="center" vertical="center" wrapText="1"/>
    </xf>
    <xf numFmtId="170" fontId="20" fillId="39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wrapText="1"/>
    </xf>
    <xf numFmtId="170" fontId="0" fillId="0" borderId="0" xfId="0" applyNumberFormat="1" applyFont="1" applyAlignment="1">
      <alignment wrapText="1"/>
    </xf>
    <xf numFmtId="1" fontId="0" fillId="0" borderId="13" xfId="0" applyNumberFormat="1" applyFont="1" applyFill="1" applyBorder="1" applyAlignment="1">
      <alignment horizontal="center" vertical="center" wrapText="1"/>
    </xf>
    <xf numFmtId="1" fontId="0" fillId="0" borderId="13" xfId="0" applyNumberFormat="1" applyFont="1" applyFill="1" applyBorder="1" applyAlignment="1">
      <alignment horizontal="center" vertical="center" wrapText="1" shrinkToFit="1"/>
    </xf>
    <xf numFmtId="2" fontId="0" fillId="0" borderId="13" xfId="0" applyNumberFormat="1" applyFont="1" applyFill="1" applyBorder="1" applyAlignment="1">
      <alignment horizontal="center" vertical="center" wrapText="1" shrinkToFit="1"/>
    </xf>
    <xf numFmtId="170" fontId="0" fillId="0" borderId="13" xfId="0" applyNumberFormat="1" applyFont="1" applyFill="1" applyBorder="1" applyAlignment="1">
      <alignment horizontal="center" vertical="center" wrapText="1"/>
    </xf>
    <xf numFmtId="170" fontId="0" fillId="0" borderId="0" xfId="0" applyNumberFormat="1" applyFont="1" applyFill="1" applyAlignment="1">
      <alignment wrapText="1"/>
    </xf>
    <xf numFmtId="194" fontId="21" fillId="0" borderId="0" xfId="49" applyFill="1" applyAlignment="1">
      <alignment wrapText="1"/>
      <protection/>
    </xf>
    <xf numFmtId="0" fontId="0" fillId="0" borderId="0" xfId="0" applyFont="1" applyFill="1" applyAlignment="1">
      <alignment wrapText="1"/>
    </xf>
    <xf numFmtId="4" fontId="0" fillId="0" borderId="0" xfId="0" applyNumberFormat="1" applyFont="1" applyFill="1" applyAlignment="1">
      <alignment wrapText="1"/>
    </xf>
    <xf numFmtId="1" fontId="48" fillId="27" borderId="13" xfId="0" applyNumberFormat="1" applyFont="1" applyFill="1" applyBorder="1" applyAlignment="1">
      <alignment horizontal="center" vertical="center" wrapText="1" shrinkToFit="1"/>
    </xf>
    <xf numFmtId="2" fontId="48" fillId="27" borderId="13" xfId="0" applyNumberFormat="1" applyFont="1" applyFill="1" applyBorder="1" applyAlignment="1">
      <alignment horizontal="center" vertical="center" wrapText="1" shrinkToFit="1"/>
    </xf>
    <xf numFmtId="2" fontId="0" fillId="27" borderId="14" xfId="0" applyNumberFormat="1" applyFont="1" applyFill="1" applyBorder="1" applyAlignment="1">
      <alignment horizontal="center" vertical="center" wrapText="1" shrinkToFit="1"/>
    </xf>
    <xf numFmtId="2" fontId="33" fillId="0" borderId="0" xfId="0" applyNumberFormat="1" applyFont="1" applyAlignment="1">
      <alignment wrapText="1"/>
    </xf>
    <xf numFmtId="0" fontId="51" fillId="27" borderId="13" xfId="0" applyFont="1" applyFill="1" applyBorder="1" applyAlignment="1">
      <alignment horizontal="center" vertical="center" wrapText="1"/>
    </xf>
    <xf numFmtId="170" fontId="51" fillId="39" borderId="13" xfId="0" applyNumberFormat="1" applyFont="1" applyFill="1" applyBorder="1" applyAlignment="1">
      <alignment horizontal="center" vertical="center" wrapText="1"/>
    </xf>
    <xf numFmtId="1" fontId="48" fillId="0" borderId="13" xfId="0" applyNumberFormat="1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2" fontId="51" fillId="0" borderId="13" xfId="0" applyNumberFormat="1" applyFont="1" applyFill="1" applyBorder="1" applyAlignment="1">
      <alignment horizontal="center" vertical="center" wrapText="1"/>
    </xf>
    <xf numFmtId="170" fontId="30" fillId="38" borderId="13" xfId="0" applyNumberFormat="1" applyFont="1" applyFill="1" applyBorder="1" applyAlignment="1">
      <alignment horizontal="center" vertical="center" wrapText="1"/>
    </xf>
    <xf numFmtId="177" fontId="0" fillId="0" borderId="0" xfId="0" applyNumberFormat="1" applyFont="1" applyFill="1" applyBorder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" fontId="0" fillId="0" borderId="0" xfId="0" applyNumberFormat="1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0" fontId="0" fillId="0" borderId="0" xfId="57" applyFont="1" applyAlignment="1">
      <alignment wrapText="1"/>
      <protection/>
    </xf>
    <xf numFmtId="2" fontId="0" fillId="0" borderId="0" xfId="0" applyNumberFormat="1" applyFont="1" applyFill="1" applyAlignment="1">
      <alignment wrapText="1"/>
    </xf>
    <xf numFmtId="0" fontId="30" fillId="36" borderId="13" xfId="0" applyFont="1" applyFill="1" applyBorder="1" applyAlignment="1">
      <alignment vertical="center"/>
    </xf>
    <xf numFmtId="194" fontId="21" fillId="0" borderId="0" xfId="49">
      <alignment/>
      <protection/>
    </xf>
    <xf numFmtId="4" fontId="0" fillId="0" borderId="0" xfId="0" applyNumberFormat="1" applyFont="1" applyAlignment="1">
      <alignment/>
    </xf>
    <xf numFmtId="10" fontId="0" fillId="0" borderId="0" xfId="0" applyNumberFormat="1" applyFont="1" applyAlignment="1">
      <alignment vertical="center"/>
    </xf>
    <xf numFmtId="10" fontId="0" fillId="0" borderId="0" xfId="0" applyNumberFormat="1" applyFont="1" applyAlignment="1">
      <alignment/>
    </xf>
    <xf numFmtId="0" fontId="0" fillId="0" borderId="0" xfId="0" applyFont="1" applyFill="1" applyAlignment="1" quotePrefix="1">
      <alignment horizontal="center" wrapText="1"/>
    </xf>
    <xf numFmtId="227" fontId="0" fillId="0" borderId="0" xfId="0" applyNumberFormat="1" applyFont="1" applyAlignment="1">
      <alignment wrapText="1"/>
    </xf>
    <xf numFmtId="0" fontId="30" fillId="26" borderId="18" xfId="0" applyFont="1" applyFill="1" applyBorder="1" applyAlignment="1">
      <alignment horizontal="center" vertical="center"/>
    </xf>
    <xf numFmtId="0" fontId="30" fillId="26" borderId="10" xfId="0" applyFont="1" applyFill="1" applyBorder="1" applyAlignment="1">
      <alignment horizontal="center" vertical="center"/>
    </xf>
    <xf numFmtId="0" fontId="30" fillId="26" borderId="19" xfId="0" applyFont="1" applyFill="1" applyBorder="1" applyAlignment="1">
      <alignment horizontal="center" vertical="center"/>
    </xf>
    <xf numFmtId="0" fontId="35" fillId="0" borderId="0" xfId="0" applyFont="1" applyAlignment="1">
      <alignment horizontal="center" wrapText="1"/>
    </xf>
    <xf numFmtId="0" fontId="30" fillId="26" borderId="18" xfId="0" applyFont="1" applyFill="1" applyBorder="1" applyAlignment="1">
      <alignment horizontal="left" vertical="center"/>
    </xf>
    <xf numFmtId="0" fontId="30" fillId="26" borderId="10" xfId="0" applyFont="1" applyFill="1" applyBorder="1" applyAlignment="1">
      <alignment horizontal="left" vertical="center"/>
    </xf>
    <xf numFmtId="0" fontId="30" fillId="26" borderId="19" xfId="0" applyFont="1" applyFill="1" applyBorder="1" applyAlignment="1">
      <alignment horizontal="left" vertical="center"/>
    </xf>
    <xf numFmtId="0" fontId="31" fillId="27" borderId="20" xfId="56" applyFont="1" applyFill="1" applyBorder="1" applyAlignment="1">
      <alignment horizontal="center" vertical="center"/>
      <protection/>
    </xf>
    <xf numFmtId="0" fontId="31" fillId="27" borderId="21" xfId="56" applyFont="1" applyFill="1" applyBorder="1" applyAlignment="1">
      <alignment horizontal="center" vertical="center"/>
      <protection/>
    </xf>
    <xf numFmtId="0" fontId="31" fillId="27" borderId="22" xfId="56" applyFont="1" applyFill="1" applyBorder="1" applyAlignment="1">
      <alignment horizontal="center" vertical="center"/>
      <protection/>
    </xf>
    <xf numFmtId="0" fontId="31" fillId="26" borderId="18" xfId="56" applyFont="1" applyFill="1" applyBorder="1" applyAlignment="1">
      <alignment horizontal="center" vertical="center"/>
      <protection/>
    </xf>
    <xf numFmtId="0" fontId="31" fillId="26" borderId="10" xfId="56" applyFont="1" applyFill="1" applyBorder="1" applyAlignment="1">
      <alignment horizontal="center" vertical="center"/>
      <protection/>
    </xf>
    <xf numFmtId="0" fontId="31" fillId="26" borderId="19" xfId="56" applyFont="1" applyFill="1" applyBorder="1" applyAlignment="1">
      <alignment horizontal="center" vertical="center"/>
      <protection/>
    </xf>
    <xf numFmtId="0" fontId="30" fillId="36" borderId="13" xfId="0" applyFont="1" applyFill="1" applyBorder="1" applyAlignment="1">
      <alignment horizontal="center" vertical="center"/>
    </xf>
    <xf numFmtId="188" fontId="28" fillId="28" borderId="13" xfId="56" applyNumberFormat="1" applyFont="1" applyFill="1" applyBorder="1" applyAlignment="1">
      <alignment horizontal="center" vertical="center"/>
      <protection/>
    </xf>
    <xf numFmtId="1" fontId="30" fillId="36" borderId="13" xfId="70" applyNumberFormat="1" applyFont="1" applyFill="1" applyBorder="1" applyAlignment="1" applyProtection="1">
      <alignment horizontal="center" vertical="center" wrapText="1"/>
      <protection/>
    </xf>
    <xf numFmtId="193" fontId="28" fillId="28" borderId="13" xfId="56" applyNumberFormat="1" applyFont="1" applyFill="1" applyBorder="1" applyAlignment="1">
      <alignment horizontal="center" vertical="center"/>
      <protection/>
    </xf>
    <xf numFmtId="193" fontId="30" fillId="36" borderId="13" xfId="0" applyNumberFormat="1" applyFont="1" applyFill="1" applyBorder="1" applyAlignment="1">
      <alignment horizontal="center" vertical="center"/>
    </xf>
    <xf numFmtId="193" fontId="9" fillId="29" borderId="13" xfId="56" applyNumberFormat="1" applyFont="1" applyFill="1" applyBorder="1" applyAlignment="1">
      <alignment horizontal="center" vertical="center"/>
      <protection/>
    </xf>
    <xf numFmtId="193" fontId="30" fillId="27" borderId="13" xfId="0" applyNumberFormat="1" applyFont="1" applyFill="1" applyBorder="1" applyAlignment="1">
      <alignment horizontal="center" vertical="center"/>
    </xf>
    <xf numFmtId="10" fontId="9" fillId="29" borderId="13" xfId="62" applyNumberFormat="1" applyFont="1" applyFill="1" applyBorder="1" applyAlignment="1">
      <alignment horizontal="center" vertical="center"/>
      <protection/>
    </xf>
    <xf numFmtId="10" fontId="30" fillId="37" borderId="13" xfId="0" applyNumberFormat="1" applyFont="1" applyFill="1" applyBorder="1" applyAlignment="1">
      <alignment horizontal="center" vertical="center"/>
    </xf>
    <xf numFmtId="10" fontId="28" fillId="40" borderId="13" xfId="62" applyNumberFormat="1" applyFont="1" applyFill="1" applyBorder="1" applyAlignment="1">
      <alignment horizontal="center" vertical="center"/>
      <protection/>
    </xf>
    <xf numFmtId="10" fontId="30" fillId="36" borderId="13" xfId="0" applyNumberFormat="1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right" vertical="center"/>
    </xf>
    <xf numFmtId="0" fontId="0" fillId="34" borderId="24" xfId="0" applyFont="1" applyFill="1" applyBorder="1" applyAlignment="1">
      <alignment horizontal="right" vertical="center"/>
    </xf>
    <xf numFmtId="0" fontId="0" fillId="34" borderId="25" xfId="0" applyFont="1" applyFill="1" applyBorder="1" applyAlignment="1">
      <alignment horizontal="left" vertical="center"/>
    </xf>
    <xf numFmtId="0" fontId="0" fillId="34" borderId="26" xfId="0" applyFont="1" applyFill="1" applyBorder="1" applyAlignment="1">
      <alignment horizontal="left" vertical="center"/>
    </xf>
    <xf numFmtId="4" fontId="22" fillId="25" borderId="11" xfId="0" applyNumberFormat="1" applyFont="1" applyFill="1" applyBorder="1" applyAlignment="1">
      <alignment horizontal="center" vertical="center"/>
    </xf>
    <xf numFmtId="0" fontId="20" fillId="25" borderId="0" xfId="0" applyFont="1" applyFill="1" applyBorder="1" applyAlignment="1">
      <alignment horizontal="center" vertical="center"/>
    </xf>
    <xf numFmtId="4" fontId="20" fillId="25" borderId="0" xfId="0" applyNumberFormat="1" applyFont="1" applyFill="1" applyBorder="1" applyAlignment="1">
      <alignment horizontal="center" vertical="center"/>
    </xf>
    <xf numFmtId="4" fontId="26" fillId="26" borderId="12" xfId="0" applyNumberFormat="1" applyFont="1" applyFill="1" applyBorder="1" applyAlignment="1">
      <alignment horizontal="center" vertical="center"/>
    </xf>
  </cellXfs>
  <cellStyles count="7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lterados" xfId="33"/>
    <cellStyle name="Bom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Excel Built-in Normal" xfId="45"/>
    <cellStyle name="Excel_BuiltIn_Comma" xfId="46"/>
    <cellStyle name="Hyperlink" xfId="47"/>
    <cellStyle name="Followed Hyperlink" xfId="48"/>
    <cellStyle name="Currency" xfId="49"/>
    <cellStyle name="Currency [0]" xfId="50"/>
    <cellStyle name="Moeda 2" xfId="51"/>
    <cellStyle name="Moeda 3" xfId="52"/>
    <cellStyle name="Moeda 4" xfId="53"/>
    <cellStyle name="Moeda 5" xfId="54"/>
    <cellStyle name="Neutro" xfId="55"/>
    <cellStyle name="Normal 2" xfId="56"/>
    <cellStyle name="Normal 2 2" xfId="57"/>
    <cellStyle name="Normal 3" xfId="58"/>
    <cellStyle name="Normal 4" xfId="59"/>
    <cellStyle name="Nota" xfId="60"/>
    <cellStyle name="Percent" xfId="61"/>
    <cellStyle name="Porcentagem 2" xfId="62"/>
    <cellStyle name="Porcentagem 3" xfId="63"/>
    <cellStyle name="Porcentagem 4" xfId="64"/>
    <cellStyle name="Porcentagem 5" xfId="65"/>
    <cellStyle name="Ruim" xfId="66"/>
    <cellStyle name="Saída" xfId="67"/>
    <cellStyle name="Comma [0]" xfId="68"/>
    <cellStyle name="Separador de milhares 2" xfId="69"/>
    <cellStyle name="Separador de milhares_Plan1 2" xfId="70"/>
    <cellStyle name="Texto de Aviso" xfId="71"/>
    <cellStyle name="Texto Explicativo" xfId="72"/>
    <cellStyle name="Título" xfId="73"/>
    <cellStyle name="Título 1" xfId="74"/>
    <cellStyle name="Título 17" xfId="75"/>
    <cellStyle name="Título 2" xfId="76"/>
    <cellStyle name="Título 3" xfId="77"/>
    <cellStyle name="Título 4" xfId="78"/>
    <cellStyle name="Título 5" xfId="79"/>
    <cellStyle name="Total" xfId="80"/>
    <cellStyle name="Comma" xfId="81"/>
    <cellStyle name="Vírgula 2" xfId="82"/>
    <cellStyle name="Vírgula 3" xfId="83"/>
    <cellStyle name="Vírgula 3 2" xfId="84"/>
    <cellStyle name="Vírgula 4" xfId="85"/>
    <cellStyle name="Vírgula 5" xfId="86"/>
    <cellStyle name="Vírgula 5 2" xfId="87"/>
    <cellStyle name="Vírgula 6" xfId="88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scritorio01\wdd%20compartilhada\EDITAIS\FLORIANOPOLIS\CC%20599%202015%20-%20CONSTRU&#199;&#195;O%20DE%2022%20CASAS\CONCORR&#202;NCIA%20310-13%20-%20CASAS%20MODULARES%20(40)%20HABITA&#199;&#195;O\ANEXO%20V%20-%20BD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fserver\SMTO\Documents%20and%20Settings\Gilson_2\Meus%20documentos\Setor%20de%20or&#231;amento\Sistema\BDI\Composi&#231;&#245;es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mfserver\SMTO\OR&#199;AME~1\BANCOD~1\Composi&#231;&#245;es%20Gerai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D%20Morro%20do%20C&#233;u%20-%20CREDENCIAMENTO%2017_2015%20FLORIANOPOLIS\OR&#199;AMENTO%20C%200017%202015%20CONST%20CRECHE%20MORRO%20DO%20C&#201;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D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mpreitada"/>
      <sheetName val="Orçamento"/>
      <sheetName val="Orçamento2"/>
      <sheetName val="Sintético"/>
      <sheetName val="Analítico01"/>
      <sheetName val="Analítico02"/>
      <sheetName val="Insumos"/>
      <sheetName val="Dados Gerais"/>
    </sheetNames>
    <sheetDataSet>
      <sheetData sheetId="3">
        <row r="3">
          <cell r="A3" t="str">
            <v>CÓDIGO</v>
          </cell>
          <cell r="B3" t="str">
            <v>SERVIÇOS</v>
          </cell>
          <cell r="C3" t="str">
            <v>UN</v>
          </cell>
          <cell r="D3" t="str">
            <v>CUSTO MT</v>
          </cell>
          <cell r="E3" t="str">
            <v>CUSTO MO</v>
          </cell>
          <cell r="F3" t="str">
            <v>TOTAL</v>
          </cell>
        </row>
        <row r="4">
          <cell r="A4" t="str">
            <v>01000</v>
          </cell>
          <cell r="B4" t="str">
            <v>SERVIÇOS PRELIMINARES</v>
          </cell>
        </row>
        <row r="5">
          <cell r="A5" t="str">
            <v>01001</v>
          </cell>
          <cell r="B5" t="str">
            <v>Tapume simples h=2,10m</v>
          </cell>
          <cell r="C5" t="str">
            <v>ml</v>
          </cell>
          <cell r="D5">
            <v>21.59</v>
          </cell>
          <cell r="E5">
            <v>7.53</v>
          </cell>
          <cell r="F5">
            <v>29.12</v>
          </cell>
        </row>
        <row r="6">
          <cell r="A6" t="str">
            <v>01002</v>
          </cell>
          <cell r="B6" t="str">
            <v>Depósito tábua pinus</v>
          </cell>
          <cell r="C6" t="str">
            <v>m2</v>
          </cell>
          <cell r="D6">
            <v>37.11</v>
          </cell>
          <cell r="E6">
            <v>36.27</v>
          </cell>
          <cell r="F6">
            <v>73.38</v>
          </cell>
        </row>
        <row r="7">
          <cell r="A7" t="str">
            <v>01003</v>
          </cell>
          <cell r="B7" t="str">
            <v>Ponto provisório de água</v>
          </cell>
          <cell r="C7" t="str">
            <v>pt</v>
          </cell>
          <cell r="D7">
            <v>17.97</v>
          </cell>
          <cell r="E7">
            <v>5.34</v>
          </cell>
          <cell r="F7">
            <v>23.31</v>
          </cell>
        </row>
        <row r="8">
          <cell r="A8" t="str">
            <v>01004</v>
          </cell>
          <cell r="B8" t="str">
            <v>Ponto provisório de esgoto geral</v>
          </cell>
          <cell r="C8" t="str">
            <v>pt</v>
          </cell>
          <cell r="D8">
            <v>331.9</v>
          </cell>
          <cell r="E8">
            <v>46.95</v>
          </cell>
          <cell r="F8">
            <v>378.84999999999997</v>
          </cell>
        </row>
        <row r="9">
          <cell r="A9" t="str">
            <v>01005</v>
          </cell>
          <cell r="B9" t="str">
            <v>Entrada provisória de energia</v>
          </cell>
          <cell r="C9" t="str">
            <v>pt</v>
          </cell>
          <cell r="D9">
            <v>242.46</v>
          </cell>
          <cell r="E9">
            <v>54.73</v>
          </cell>
          <cell r="F9">
            <v>297.19</v>
          </cell>
        </row>
        <row r="10">
          <cell r="A10" t="str">
            <v>01006</v>
          </cell>
          <cell r="B10" t="str">
            <v>Placa da obra mod. PMF</v>
          </cell>
          <cell r="C10" t="str">
            <v>m2</v>
          </cell>
          <cell r="D10">
            <v>81.39</v>
          </cell>
          <cell r="E10">
            <v>5.34</v>
          </cell>
          <cell r="F10">
            <v>86.73</v>
          </cell>
        </row>
        <row r="11">
          <cell r="A11" t="str">
            <v>01007</v>
          </cell>
          <cell r="B11" t="str">
            <v>Sinalização com balde plástico</v>
          </cell>
          <cell r="C11" t="str">
            <v>pt</v>
          </cell>
          <cell r="D11">
            <v>6.47</v>
          </cell>
          <cell r="E11">
            <v>1.68</v>
          </cell>
          <cell r="F11">
            <v>8.15</v>
          </cell>
        </row>
        <row r="12">
          <cell r="A12" t="str">
            <v>01008</v>
          </cell>
          <cell r="B12" t="str">
            <v>Ponto de esgoto provisório </v>
          </cell>
          <cell r="C12" t="str">
            <v>pt</v>
          </cell>
          <cell r="D12">
            <v>13.52</v>
          </cell>
          <cell r="E12">
            <v>5.34</v>
          </cell>
          <cell r="F12">
            <v>18.86</v>
          </cell>
        </row>
        <row r="13">
          <cell r="A13" t="str">
            <v>01009</v>
          </cell>
          <cell r="B13" t="str">
            <v>Ponto de energia provisório</v>
          </cell>
          <cell r="C13" t="str">
            <v>pt</v>
          </cell>
          <cell r="D13">
            <v>5.49</v>
          </cell>
          <cell r="E13">
            <v>5.05</v>
          </cell>
          <cell r="F13">
            <v>10.54</v>
          </cell>
        </row>
        <row r="14">
          <cell r="A14" t="str">
            <v>01010</v>
          </cell>
          <cell r="B14" t="str">
            <v>Ponto de energia provisório</v>
          </cell>
          <cell r="C14" t="str">
            <v>pt</v>
          </cell>
          <cell r="D14">
            <v>11.39</v>
          </cell>
          <cell r="E14">
            <v>6.03</v>
          </cell>
          <cell r="F14">
            <v>17.42</v>
          </cell>
        </row>
        <row r="15">
          <cell r="A15" t="str">
            <v>02000</v>
          </cell>
          <cell r="B15" t="str">
            <v>REMOÇÃO E DEMOLIÇÃO</v>
          </cell>
        </row>
        <row r="16">
          <cell r="A16" t="str">
            <v>02001</v>
          </cell>
          <cell r="B16" t="str">
            <v>Demolição alvenaria de tijolos</v>
          </cell>
          <cell r="C16" t="str">
            <v>m3</v>
          </cell>
          <cell r="E16">
            <v>14.57</v>
          </cell>
          <cell r="F16">
            <v>14.57</v>
          </cell>
        </row>
        <row r="17">
          <cell r="A17" t="str">
            <v>02002</v>
          </cell>
          <cell r="B17" t="str">
            <v>Demolição alvenaria de pedras</v>
          </cell>
          <cell r="C17" t="str">
            <v>m3</v>
          </cell>
          <cell r="E17">
            <v>22.99</v>
          </cell>
          <cell r="F17">
            <v>22.99</v>
          </cell>
        </row>
        <row r="18">
          <cell r="A18" t="str">
            <v>02003</v>
          </cell>
          <cell r="B18" t="str">
            <v>Demolição de concreto simples</v>
          </cell>
          <cell r="C18" t="str">
            <v>m3</v>
          </cell>
          <cell r="E18">
            <v>44.69</v>
          </cell>
          <cell r="F18">
            <v>44.69</v>
          </cell>
        </row>
        <row r="19">
          <cell r="A19" t="str">
            <v>02004</v>
          </cell>
          <cell r="B19" t="str">
            <v>Demolição contrapiso simples</v>
          </cell>
          <cell r="C19" t="str">
            <v>m2</v>
          </cell>
          <cell r="E19">
            <v>2.23</v>
          </cell>
          <cell r="F19">
            <v>2.23</v>
          </cell>
        </row>
        <row r="20">
          <cell r="A20" t="str">
            <v>02005</v>
          </cell>
          <cell r="B20" t="str">
            <v>Demolição de piso cimentado</v>
          </cell>
          <cell r="C20" t="str">
            <v>m2</v>
          </cell>
          <cell r="E20">
            <v>1.81</v>
          </cell>
          <cell r="F20">
            <v>1.81</v>
          </cell>
        </row>
        <row r="21">
          <cell r="A21" t="str">
            <v>02006</v>
          </cell>
          <cell r="B21" t="str">
            <v>Remoção piso cerâmico</v>
          </cell>
          <cell r="C21" t="str">
            <v>m2</v>
          </cell>
          <cell r="E21">
            <v>3.5</v>
          </cell>
          <cell r="F21">
            <v>3.5</v>
          </cell>
        </row>
        <row r="22">
          <cell r="A22" t="str">
            <v>02007</v>
          </cell>
          <cell r="B22" t="str">
            <v>Remoção piso taco</v>
          </cell>
          <cell r="C22" t="str">
            <v>m2</v>
          </cell>
          <cell r="E22">
            <v>2.66</v>
          </cell>
          <cell r="F22">
            <v>2.66</v>
          </cell>
        </row>
        <row r="23">
          <cell r="A23" t="str">
            <v>02008</v>
          </cell>
          <cell r="B23" t="str">
            <v>Demolição de reboco</v>
          </cell>
          <cell r="C23" t="str">
            <v>m2</v>
          </cell>
          <cell r="E23">
            <v>0.55</v>
          </cell>
          <cell r="F23">
            <v>0.55</v>
          </cell>
        </row>
        <row r="24">
          <cell r="A24" t="str">
            <v>02009</v>
          </cell>
          <cell r="B24" t="str">
            <v>Remoção de azulejo</v>
          </cell>
          <cell r="C24" t="str">
            <v>m2</v>
          </cell>
          <cell r="E24">
            <v>2.66</v>
          </cell>
          <cell r="F24">
            <v>2.66</v>
          </cell>
        </row>
        <row r="25">
          <cell r="A25" t="str">
            <v>02010</v>
          </cell>
          <cell r="B25" t="str">
            <v>Remoção forro madeira</v>
          </cell>
          <cell r="C25" t="str">
            <v>m2</v>
          </cell>
          <cell r="E25">
            <v>1.18</v>
          </cell>
          <cell r="F25">
            <v>1.18</v>
          </cell>
        </row>
        <row r="26">
          <cell r="A26" t="str">
            <v>02011</v>
          </cell>
          <cell r="B26" t="str">
            <v>Demolição estrutura telhado mad.</v>
          </cell>
          <cell r="C26" t="str">
            <v>m2</v>
          </cell>
          <cell r="E26">
            <v>2.23</v>
          </cell>
          <cell r="F26">
            <v>2.23</v>
          </cell>
        </row>
        <row r="27">
          <cell r="A27" t="str">
            <v>02012</v>
          </cell>
          <cell r="B27" t="str">
            <v>Remoção cobertura telha barro</v>
          </cell>
          <cell r="C27" t="str">
            <v>m2</v>
          </cell>
          <cell r="E27">
            <v>0.97</v>
          </cell>
          <cell r="F27">
            <v>0.97</v>
          </cell>
        </row>
        <row r="28">
          <cell r="A28" t="str">
            <v>02013</v>
          </cell>
          <cell r="B28" t="str">
            <v>Remoção de telha fibrocimento</v>
          </cell>
          <cell r="C28" t="str">
            <v>m2</v>
          </cell>
          <cell r="E28">
            <v>0.76</v>
          </cell>
          <cell r="F28">
            <v>0.76</v>
          </cell>
        </row>
        <row r="29">
          <cell r="A29" t="str">
            <v>02014</v>
          </cell>
          <cell r="B29" t="str">
            <v>Dem. de concr. armado c/ martelete</v>
          </cell>
          <cell r="C29" t="str">
            <v>m3</v>
          </cell>
          <cell r="E29">
            <v>12.63</v>
          </cell>
          <cell r="F29">
            <v>66.45</v>
          </cell>
        </row>
        <row r="30">
          <cell r="A30" t="str">
            <v>02015</v>
          </cell>
          <cell r="B30" t="str">
            <v>Demolição piso tabua corrida</v>
          </cell>
          <cell r="C30" t="str">
            <v>m2</v>
          </cell>
          <cell r="E30">
            <v>2.23</v>
          </cell>
          <cell r="F30">
            <v>2.23</v>
          </cell>
        </row>
        <row r="31">
          <cell r="A31" t="str">
            <v>02016</v>
          </cell>
          <cell r="B31" t="str">
            <v>Remoção de janelas até 1,00m2</v>
          </cell>
          <cell r="C31" t="str">
            <v>un</v>
          </cell>
          <cell r="E31">
            <v>2.23</v>
          </cell>
          <cell r="F31">
            <v>2.23</v>
          </cell>
        </row>
        <row r="32">
          <cell r="A32" t="str">
            <v>02017</v>
          </cell>
          <cell r="B32" t="str">
            <v>Remoção de janelas &gt; 1,00m2</v>
          </cell>
          <cell r="C32" t="str">
            <v>un</v>
          </cell>
          <cell r="E32">
            <v>3.08</v>
          </cell>
          <cell r="F32">
            <v>3.08</v>
          </cell>
        </row>
        <row r="33">
          <cell r="A33" t="str">
            <v>02018</v>
          </cell>
          <cell r="B33" t="str">
            <v>Remoção de portas até 2,00m2</v>
          </cell>
          <cell r="C33" t="str">
            <v>un</v>
          </cell>
          <cell r="E33">
            <v>2.66</v>
          </cell>
          <cell r="F33">
            <v>2.66</v>
          </cell>
        </row>
        <row r="34">
          <cell r="A34" t="str">
            <v>02019</v>
          </cell>
          <cell r="B34" t="str">
            <v>Remoção de janelas &gt; 2,00m2</v>
          </cell>
          <cell r="C34" t="str">
            <v>un</v>
          </cell>
          <cell r="E34">
            <v>3.08</v>
          </cell>
          <cell r="F34">
            <v>3.08</v>
          </cell>
        </row>
        <row r="35">
          <cell r="A35" t="str">
            <v>02020</v>
          </cell>
          <cell r="B35" t="str">
            <v>Limpeza do terreno</v>
          </cell>
          <cell r="C35" t="str">
            <v>m2</v>
          </cell>
          <cell r="E35">
            <v>0.42</v>
          </cell>
          <cell r="F35">
            <v>0.42</v>
          </cell>
        </row>
        <row r="36">
          <cell r="A36" t="str">
            <v>02021</v>
          </cell>
          <cell r="B36" t="str">
            <v>Corte de capoeira fina</v>
          </cell>
          <cell r="C36" t="str">
            <v>m2</v>
          </cell>
          <cell r="E36">
            <v>0.42</v>
          </cell>
          <cell r="F36">
            <v>0.42</v>
          </cell>
        </row>
        <row r="37">
          <cell r="A37" t="str">
            <v>02022</v>
          </cell>
          <cell r="B37" t="str">
            <v>Remoção de cerca com empilhamento dos moeirões</v>
          </cell>
          <cell r="C37" t="str">
            <v>m2</v>
          </cell>
          <cell r="E37">
            <v>1.26</v>
          </cell>
          <cell r="F37">
            <v>1.26</v>
          </cell>
        </row>
        <row r="38">
          <cell r="A38" t="str">
            <v>02023</v>
          </cell>
          <cell r="B38" t="str">
            <v>Corte e destocamento de árvores   Ø 30cm</v>
          </cell>
          <cell r="C38" t="str">
            <v>un</v>
          </cell>
          <cell r="E38">
            <v>4.86</v>
          </cell>
          <cell r="F38">
            <v>15.23</v>
          </cell>
        </row>
        <row r="39">
          <cell r="A39" t="str">
            <v>02024</v>
          </cell>
          <cell r="B39" t="str">
            <v>Corte e destocamento de árvores   Ø 20cm</v>
          </cell>
          <cell r="C39" t="str">
            <v>un</v>
          </cell>
          <cell r="E39">
            <v>3.81</v>
          </cell>
          <cell r="F39">
            <v>9</v>
          </cell>
        </row>
        <row r="40">
          <cell r="A40" t="str">
            <v>02025</v>
          </cell>
          <cell r="B40" t="str">
            <v>Corte e destocamento de árvores   Ø 10cm</v>
          </cell>
          <cell r="C40" t="str">
            <v>un</v>
          </cell>
          <cell r="E40">
            <v>2.76</v>
          </cell>
          <cell r="F40">
            <v>6.22</v>
          </cell>
        </row>
        <row r="42">
          <cell r="A42" t="str">
            <v>03000</v>
          </cell>
          <cell r="B42" t="str">
            <v>ESTRUTURA E FUNDAÇÃO</v>
          </cell>
        </row>
        <row r="43">
          <cell r="A43" t="str">
            <v>03001</v>
          </cell>
          <cell r="B43" t="str">
            <v>Lançamento de concreto em fundação</v>
          </cell>
          <cell r="C43" t="str">
            <v>m3</v>
          </cell>
          <cell r="D43">
            <v>0.44</v>
          </cell>
          <cell r="E43">
            <v>22.34</v>
          </cell>
          <cell r="F43">
            <v>22.78</v>
          </cell>
        </row>
        <row r="44">
          <cell r="A44" t="str">
            <v>03002</v>
          </cell>
          <cell r="B44" t="str">
            <v>Locação da obra</v>
          </cell>
          <cell r="C44" t="str">
            <v>m2</v>
          </cell>
          <cell r="D44">
            <v>0.33</v>
          </cell>
          <cell r="E44">
            <v>1.07</v>
          </cell>
          <cell r="F44">
            <v>1.4000000000000001</v>
          </cell>
        </row>
        <row r="45">
          <cell r="A45" t="str">
            <v>03004</v>
          </cell>
          <cell r="B45" t="str">
            <v>Concreto fck 15MPa  (preparo)</v>
          </cell>
          <cell r="C45" t="str">
            <v>m3</v>
          </cell>
          <cell r="D45">
            <v>127.24</v>
          </cell>
          <cell r="E45">
            <v>21.05</v>
          </cell>
          <cell r="F45">
            <v>148.29</v>
          </cell>
        </row>
        <row r="46">
          <cell r="A46" t="str">
            <v>03005</v>
          </cell>
          <cell r="B46" t="str">
            <v>Lastro de brita</v>
          </cell>
          <cell r="C46" t="str">
            <v>m3</v>
          </cell>
          <cell r="D46">
            <v>37.18</v>
          </cell>
          <cell r="E46">
            <v>6.44</v>
          </cell>
          <cell r="F46">
            <v>43.62</v>
          </cell>
        </row>
        <row r="47">
          <cell r="A47" t="str">
            <v>03006</v>
          </cell>
          <cell r="B47" t="str">
            <v>Lastro de concreto simples</v>
          </cell>
          <cell r="C47" t="str">
            <v>m3</v>
          </cell>
          <cell r="D47">
            <v>101.84</v>
          </cell>
          <cell r="E47">
            <v>46.63</v>
          </cell>
          <cell r="F47">
            <v>148.47</v>
          </cell>
        </row>
        <row r="48">
          <cell r="A48" t="str">
            <v>03007</v>
          </cell>
          <cell r="B48" t="str">
            <v>Concreto estrutural   15MPa (inclui. Aço e Forma)</v>
          </cell>
          <cell r="C48" t="str">
            <v>m3</v>
          </cell>
          <cell r="D48">
            <v>342.89</v>
          </cell>
          <cell r="E48">
            <v>207.25</v>
          </cell>
          <cell r="F48">
            <v>550.14</v>
          </cell>
        </row>
        <row r="49">
          <cell r="A49" t="str">
            <v>03008</v>
          </cell>
          <cell r="B49" t="str">
            <v>Concreto estrutural   13,5MPa (inclui. Aço e forma)</v>
          </cell>
          <cell r="C49" t="str">
            <v>m3</v>
          </cell>
          <cell r="D49">
            <v>232.75</v>
          </cell>
          <cell r="E49">
            <v>160.13</v>
          </cell>
          <cell r="F49">
            <v>392.88</v>
          </cell>
        </row>
        <row r="50">
          <cell r="A50" t="str">
            <v>03009</v>
          </cell>
          <cell r="B50" t="str">
            <v>Laje pré-fabricada forro</v>
          </cell>
          <cell r="C50" t="str">
            <v>m2</v>
          </cell>
          <cell r="D50">
            <v>14.61</v>
          </cell>
          <cell r="E50">
            <v>8.34</v>
          </cell>
          <cell r="F50">
            <v>22.95</v>
          </cell>
        </row>
        <row r="51">
          <cell r="A51" t="str">
            <v>03010</v>
          </cell>
          <cell r="B51" t="str">
            <v>Laje pré-fabricada piso</v>
          </cell>
          <cell r="C51" t="str">
            <v>m2</v>
          </cell>
          <cell r="D51">
            <v>16.34</v>
          </cell>
          <cell r="E51">
            <v>9.84</v>
          </cell>
          <cell r="F51">
            <v>26.18</v>
          </cell>
        </row>
        <row r="52">
          <cell r="A52" t="str">
            <v>03011</v>
          </cell>
          <cell r="B52" t="str">
            <v>Concreto fck 15 Mpa (prep. lanc. e cura)</v>
          </cell>
          <cell r="C52" t="str">
            <v>m3</v>
          </cell>
          <cell r="D52">
            <v>127.68</v>
          </cell>
          <cell r="E52">
            <v>46.63</v>
          </cell>
          <cell r="F52">
            <v>174.31</v>
          </cell>
        </row>
        <row r="53">
          <cell r="A53" t="str">
            <v>03012</v>
          </cell>
          <cell r="B53" t="str">
            <v>Concreto fck 20 Mpa (prep. lanc. e cura)</v>
          </cell>
          <cell r="C53" t="str">
            <v>m3</v>
          </cell>
          <cell r="D53">
            <v>135.48</v>
          </cell>
          <cell r="E53">
            <v>46.63</v>
          </cell>
          <cell r="F53">
            <v>182.10999999999999</v>
          </cell>
        </row>
        <row r="54">
          <cell r="A54" t="str">
            <v>03013</v>
          </cell>
          <cell r="B54" t="str">
            <v>Forma de pinus para concreto armado</v>
          </cell>
          <cell r="C54" t="str">
            <v>m2</v>
          </cell>
          <cell r="D54">
            <v>6.75</v>
          </cell>
          <cell r="E54">
            <v>5.34</v>
          </cell>
          <cell r="F54">
            <v>12.09</v>
          </cell>
        </row>
        <row r="55">
          <cell r="A55" t="str">
            <v>03014</v>
          </cell>
          <cell r="B55" t="str">
            <v>Armadura CA-50  média</v>
          </cell>
          <cell r="C55" t="str">
            <v>kg</v>
          </cell>
          <cell r="D55">
            <v>0.08</v>
          </cell>
          <cell r="E55">
            <v>0.86</v>
          </cell>
          <cell r="F55">
            <v>0.94</v>
          </cell>
        </row>
        <row r="56">
          <cell r="A56" t="str">
            <v>03015</v>
          </cell>
          <cell r="B56" t="str">
            <v>Armadura CA-60 média</v>
          </cell>
          <cell r="C56" t="str">
            <v>kg</v>
          </cell>
          <cell r="D56">
            <v>0.08</v>
          </cell>
          <cell r="E56">
            <v>0.86</v>
          </cell>
          <cell r="F56">
            <v>0.94</v>
          </cell>
        </row>
        <row r="57">
          <cell r="A57" t="str">
            <v>03016</v>
          </cell>
          <cell r="B57" t="str">
            <v>Estaca pré-moldada 18x18 cravada</v>
          </cell>
          <cell r="C57" t="str">
            <v>ml</v>
          </cell>
          <cell r="D57">
            <v>22.75</v>
          </cell>
          <cell r="E57">
            <v>2.53</v>
          </cell>
          <cell r="F57">
            <v>25.28</v>
          </cell>
        </row>
        <row r="58">
          <cell r="A58" t="str">
            <v>03017</v>
          </cell>
          <cell r="B58" t="str">
            <v>Mobilização de equip. para estaquea.</v>
          </cell>
          <cell r="C58" t="str">
            <v>un</v>
          </cell>
          <cell r="D58">
            <v>650</v>
          </cell>
          <cell r="E58">
            <v>0</v>
          </cell>
          <cell r="F58">
            <v>650</v>
          </cell>
        </row>
        <row r="59">
          <cell r="A59" t="str">
            <v>03018</v>
          </cell>
          <cell r="B59" t="str">
            <v>Laje pré-fabricada para forro inclinada</v>
          </cell>
          <cell r="C59" t="str">
            <v>m2</v>
          </cell>
          <cell r="D59">
            <v>14.61</v>
          </cell>
          <cell r="E59">
            <v>10.91</v>
          </cell>
          <cell r="F59">
            <v>25.52</v>
          </cell>
        </row>
        <row r="60">
          <cell r="A60" t="str">
            <v>03019</v>
          </cell>
          <cell r="B60" t="str">
            <v>Laje maciça em concreto para abrigo de gás</v>
          </cell>
          <cell r="C60" t="str">
            <v>m2</v>
          </cell>
          <cell r="D60">
            <v>22.36</v>
          </cell>
          <cell r="E60">
            <v>6.61</v>
          </cell>
          <cell r="F60">
            <v>28.97</v>
          </cell>
        </row>
        <row r="61">
          <cell r="A61" t="str">
            <v>03020</v>
          </cell>
          <cell r="B61" t="str">
            <v>Concreto estrutural usinado   21MPa incluindo aço e forma e desforma</v>
          </cell>
          <cell r="C61" t="str">
            <v>m3</v>
          </cell>
          <cell r="D61">
            <v>393.26</v>
          </cell>
          <cell r="E61">
            <v>170.33</v>
          </cell>
          <cell r="F61">
            <v>563.59</v>
          </cell>
        </row>
        <row r="62">
          <cell r="A62" t="str">
            <v>04000</v>
          </cell>
          <cell r="B62" t="str">
            <v>ALVENARIA E REVESTIMENTO</v>
          </cell>
        </row>
        <row r="63">
          <cell r="A63" t="str">
            <v>04001</v>
          </cell>
          <cell r="B63" t="str">
            <v>Alvenaria de tijolos 6FP (15)</v>
          </cell>
          <cell r="C63" t="str">
            <v>m2</v>
          </cell>
          <cell r="D63">
            <v>5.16</v>
          </cell>
          <cell r="E63">
            <v>6.41</v>
          </cell>
          <cell r="F63">
            <v>11.57</v>
          </cell>
        </row>
        <row r="64">
          <cell r="A64" t="str">
            <v>04002</v>
          </cell>
          <cell r="B64" t="str">
            <v>Alvenaria de tijolos 6FP (20)</v>
          </cell>
          <cell r="C64" t="str">
            <v>m2</v>
          </cell>
          <cell r="D64">
            <v>8.2</v>
          </cell>
          <cell r="E64">
            <v>7.69</v>
          </cell>
          <cell r="F64">
            <v>15.89</v>
          </cell>
        </row>
        <row r="65">
          <cell r="A65" t="str">
            <v>04003</v>
          </cell>
          <cell r="B65" t="str">
            <v>Alvenaria de tijolos maciços (S)</v>
          </cell>
          <cell r="C65" t="str">
            <v>m2</v>
          </cell>
          <cell r="D65">
            <v>11.52</v>
          </cell>
          <cell r="E65">
            <v>8.55</v>
          </cell>
          <cell r="F65">
            <v>20.07</v>
          </cell>
        </row>
        <row r="66">
          <cell r="A66" t="str">
            <v>04004</v>
          </cell>
          <cell r="B66" t="str">
            <v>Alvenaria de tijolos maciços (D)</v>
          </cell>
          <cell r="C66" t="str">
            <v>m2</v>
          </cell>
          <cell r="D66">
            <v>22.56</v>
          </cell>
          <cell r="E66">
            <v>14.53</v>
          </cell>
          <cell r="F66">
            <v>37.089999999999996</v>
          </cell>
        </row>
        <row r="67">
          <cell r="A67" t="str">
            <v>04005</v>
          </cell>
          <cell r="B67" t="str">
            <v>Chapisco  1:4</v>
          </cell>
          <cell r="C67" t="str">
            <v>m2</v>
          </cell>
          <cell r="D67">
            <v>0.73</v>
          </cell>
          <cell r="E67">
            <v>1.02</v>
          </cell>
          <cell r="F67">
            <v>1.75</v>
          </cell>
        </row>
        <row r="68">
          <cell r="A68" t="str">
            <v>04006</v>
          </cell>
          <cell r="B68" t="str">
            <v>Reboco  massa única 1:2:8</v>
          </cell>
          <cell r="C68" t="str">
            <v>m2</v>
          </cell>
          <cell r="D68">
            <v>1.11</v>
          </cell>
          <cell r="E68">
            <v>5.34</v>
          </cell>
          <cell r="F68">
            <v>6.45</v>
          </cell>
        </row>
        <row r="69">
          <cell r="A69" t="str">
            <v>04007</v>
          </cell>
          <cell r="B69" t="str">
            <v>Azulejo 20x20 extra (argamassa colante)</v>
          </cell>
          <cell r="C69" t="str">
            <v>m2</v>
          </cell>
          <cell r="D69">
            <v>11.28</v>
          </cell>
          <cell r="E69">
            <v>5.34</v>
          </cell>
          <cell r="F69">
            <v>16.619999999999997</v>
          </cell>
        </row>
        <row r="70">
          <cell r="A70" t="str">
            <v>04008</v>
          </cell>
          <cell r="B70" t="str">
            <v>Elemento vazado cimento 40x40x7</v>
          </cell>
          <cell r="C70" t="str">
            <v>m2</v>
          </cell>
          <cell r="D70">
            <v>7.62</v>
          </cell>
          <cell r="E70">
            <v>5.34</v>
          </cell>
          <cell r="F70">
            <v>12.96</v>
          </cell>
        </row>
        <row r="71">
          <cell r="A71" t="str">
            <v>04009</v>
          </cell>
          <cell r="B71" t="str">
            <v>Elemento vazado cimento 24x24x10</v>
          </cell>
          <cell r="C71" t="str">
            <v>m2</v>
          </cell>
          <cell r="D71">
            <v>17.62</v>
          </cell>
          <cell r="E71">
            <v>9.62</v>
          </cell>
          <cell r="F71">
            <v>27.240000000000002</v>
          </cell>
        </row>
        <row r="72">
          <cell r="A72" t="str">
            <v>04010</v>
          </cell>
          <cell r="B72" t="str">
            <v>Elemento vazado cerâmica</v>
          </cell>
          <cell r="C72" t="str">
            <v>m2</v>
          </cell>
          <cell r="D72">
            <v>4.31</v>
          </cell>
          <cell r="E72">
            <v>9.62</v>
          </cell>
          <cell r="F72">
            <v>13.93</v>
          </cell>
        </row>
        <row r="73">
          <cell r="A73" t="str">
            <v>04011</v>
          </cell>
          <cell r="B73" t="str">
            <v>Chapa lisa fibrocimento 6mm</v>
          </cell>
          <cell r="C73" t="str">
            <v>m2</v>
          </cell>
          <cell r="D73">
            <v>25.33</v>
          </cell>
          <cell r="E73">
            <v>5.76</v>
          </cell>
          <cell r="F73">
            <v>31.089999999999996</v>
          </cell>
        </row>
        <row r="74">
          <cell r="A74" t="str">
            <v>04012</v>
          </cell>
          <cell r="B74" t="str">
            <v>Divisória  em argamassa armada 5cm</v>
          </cell>
          <cell r="C74" t="str">
            <v>m2</v>
          </cell>
          <cell r="D74">
            <v>27.33</v>
          </cell>
          <cell r="E74">
            <v>9.07</v>
          </cell>
          <cell r="F74">
            <v>36.4</v>
          </cell>
        </row>
        <row r="75">
          <cell r="A75" t="str">
            <v>04014</v>
          </cell>
          <cell r="B75" t="str">
            <v>Divisória tipo divilux</v>
          </cell>
          <cell r="C75" t="str">
            <v>m2</v>
          </cell>
          <cell r="D75">
            <v>27.37</v>
          </cell>
          <cell r="E75">
            <v>3.9</v>
          </cell>
          <cell r="F75">
            <v>31.27</v>
          </cell>
        </row>
        <row r="76">
          <cell r="A76" t="str">
            <v>04015</v>
          </cell>
          <cell r="B76" t="str">
            <v>Divisória tipo divilux com vidro</v>
          </cell>
          <cell r="C76" t="str">
            <v>m2</v>
          </cell>
          <cell r="D76">
            <v>30.93</v>
          </cell>
          <cell r="E76">
            <v>3.9</v>
          </cell>
          <cell r="F76">
            <v>34.83</v>
          </cell>
        </row>
        <row r="77">
          <cell r="A77" t="str">
            <v>04016</v>
          </cell>
          <cell r="B77" t="str">
            <v>Reboco  com argamassa pré-misturada</v>
          </cell>
          <cell r="C77" t="str">
            <v>m2</v>
          </cell>
          <cell r="D77">
            <v>1.5</v>
          </cell>
          <cell r="E77">
            <v>4.92</v>
          </cell>
          <cell r="F77">
            <v>6.42</v>
          </cell>
        </row>
        <row r="78">
          <cell r="A78" t="str">
            <v>04017</v>
          </cell>
          <cell r="B78" t="str">
            <v>Requadro de esquadrias</v>
          </cell>
          <cell r="C78" t="str">
            <v>m</v>
          </cell>
          <cell r="D78">
            <v>0.66</v>
          </cell>
          <cell r="E78">
            <v>1.71</v>
          </cell>
          <cell r="F78">
            <v>2.37</v>
          </cell>
        </row>
        <row r="79">
          <cell r="A79" t="str">
            <v>04018</v>
          </cell>
          <cell r="B79" t="str">
            <v>Verga de concreto 11x3cm</v>
          </cell>
          <cell r="C79" t="str">
            <v>m</v>
          </cell>
          <cell r="D79">
            <v>1.29</v>
          </cell>
          <cell r="E79">
            <v>5.34</v>
          </cell>
          <cell r="F79">
            <v>6.63</v>
          </cell>
        </row>
        <row r="80">
          <cell r="A80" t="str">
            <v>04019</v>
          </cell>
          <cell r="B80" t="str">
            <v>Chapa lisa compensado naval 15mm</v>
          </cell>
          <cell r="C80" t="str">
            <v>m2</v>
          </cell>
          <cell r="D80">
            <v>29.13</v>
          </cell>
          <cell r="E80">
            <v>5.34</v>
          </cell>
          <cell r="F80">
            <v>34.47</v>
          </cell>
        </row>
        <row r="81">
          <cell r="A81" t="str">
            <v>04020</v>
          </cell>
          <cell r="B81" t="str">
            <v>Chapisco  1:5</v>
          </cell>
          <cell r="C81" t="str">
            <v>m2</v>
          </cell>
          <cell r="D81">
            <v>0.57</v>
          </cell>
          <cell r="E81">
            <v>1.02</v>
          </cell>
          <cell r="F81">
            <v>1.5899999999999999</v>
          </cell>
        </row>
        <row r="82">
          <cell r="A82" t="str">
            <v>04021</v>
          </cell>
          <cell r="B82" t="str">
            <v>Alvenaria de bloco de concreto 19x19x39 vedação</v>
          </cell>
          <cell r="C82" t="str">
            <v>m2</v>
          </cell>
          <cell r="D82">
            <v>18.39</v>
          </cell>
          <cell r="E82">
            <v>6.41</v>
          </cell>
          <cell r="F82">
            <v>24.8</v>
          </cell>
        </row>
        <row r="83">
          <cell r="A83" t="str">
            <v>04022</v>
          </cell>
          <cell r="B83" t="str">
            <v>Alvenaria de bloco de concreto 14x19x39 vedação</v>
          </cell>
          <cell r="C83" t="str">
            <v>m2</v>
          </cell>
          <cell r="D83">
            <v>13.33</v>
          </cell>
          <cell r="E83">
            <v>6.41</v>
          </cell>
          <cell r="F83">
            <v>19.740000000000002</v>
          </cell>
        </row>
        <row r="84">
          <cell r="A84" t="str">
            <v>04023</v>
          </cell>
          <cell r="B84" t="str">
            <v>Alvenaria de bloco de concreto 9x19x39 vedação</v>
          </cell>
          <cell r="C84" t="str">
            <v>m3</v>
          </cell>
          <cell r="D84">
            <v>10.04</v>
          </cell>
          <cell r="E84">
            <v>5.34</v>
          </cell>
          <cell r="F84">
            <v>15.379999999999999</v>
          </cell>
        </row>
        <row r="85">
          <cell r="A85" t="str">
            <v>04024</v>
          </cell>
          <cell r="B85" t="str">
            <v>Alvenaria de bloco de concreto 9x19x39 estrutural</v>
          </cell>
          <cell r="C85" t="str">
            <v>m4</v>
          </cell>
          <cell r="D85">
            <v>21.77</v>
          </cell>
          <cell r="E85">
            <v>6.41</v>
          </cell>
          <cell r="F85">
            <v>28.18</v>
          </cell>
        </row>
        <row r="86">
          <cell r="A86" t="str">
            <v>04025</v>
          </cell>
          <cell r="B86" t="str">
            <v>Alvenaria de bloco de concreto 9x19x39 estrutural</v>
          </cell>
          <cell r="C86" t="str">
            <v>m5</v>
          </cell>
          <cell r="D86">
            <v>14.85</v>
          </cell>
          <cell r="E86">
            <v>6.41</v>
          </cell>
          <cell r="F86">
            <v>21.259999999999998</v>
          </cell>
        </row>
        <row r="87">
          <cell r="A87" t="str">
            <v>05000</v>
          </cell>
          <cell r="B87" t="str">
            <v>REVESTIMENTO DE PISO</v>
          </cell>
        </row>
        <row r="88">
          <cell r="A88" t="str">
            <v>05001</v>
          </cell>
          <cell r="B88" t="str">
            <v>Contrapiso simples 5cm</v>
          </cell>
          <cell r="C88" t="str">
            <v>m2</v>
          </cell>
          <cell r="D88">
            <v>6.24</v>
          </cell>
          <cell r="E88">
            <v>3.08</v>
          </cell>
          <cell r="F88">
            <v>9.32</v>
          </cell>
        </row>
        <row r="89">
          <cell r="A89" t="str">
            <v>05003</v>
          </cell>
          <cell r="B89" t="str">
            <v>Contrapiso concreto armado 10cm</v>
          </cell>
          <cell r="C89" t="str">
            <v>m2</v>
          </cell>
          <cell r="D89">
            <v>14.35</v>
          </cell>
          <cell r="E89">
            <v>7.12</v>
          </cell>
          <cell r="F89">
            <v>21.47</v>
          </cell>
        </row>
        <row r="90">
          <cell r="A90" t="str">
            <v>05004</v>
          </cell>
          <cell r="B90" t="str">
            <v>Cimentado base 3cm traço 1:4</v>
          </cell>
          <cell r="C90" t="str">
            <v>m2</v>
          </cell>
          <cell r="D90">
            <v>3.12</v>
          </cell>
          <cell r="E90">
            <v>3</v>
          </cell>
          <cell r="F90">
            <v>6.12</v>
          </cell>
        </row>
        <row r="91">
          <cell r="A91" t="str">
            <v>05005</v>
          </cell>
          <cell r="B91" t="str">
            <v>Piso cerâmico extra 30x30 PEI-4 assentado na massa 1:4</v>
          </cell>
          <cell r="C91" t="str">
            <v>m2</v>
          </cell>
          <cell r="D91">
            <v>13.18</v>
          </cell>
          <cell r="E91">
            <v>6.64</v>
          </cell>
          <cell r="F91">
            <v>19.82</v>
          </cell>
        </row>
        <row r="92">
          <cell r="A92" t="str">
            <v>05006</v>
          </cell>
          <cell r="B92" t="str">
            <v>Piso cerâmico extra 30x30 PEI-4 assentado na argamassa colante </v>
          </cell>
          <cell r="C92" t="str">
            <v>m2</v>
          </cell>
          <cell r="D92">
            <v>10.84</v>
          </cell>
          <cell r="E92">
            <v>4.5</v>
          </cell>
          <cell r="F92">
            <v>15.34</v>
          </cell>
        </row>
        <row r="93">
          <cell r="A93" t="str">
            <v>05007</v>
          </cell>
          <cell r="B93" t="str">
            <v>Rodapé cerâmico 7cm</v>
          </cell>
          <cell r="C93" t="str">
            <v>ml</v>
          </cell>
          <cell r="D93">
            <v>1.02</v>
          </cell>
          <cell r="E93">
            <v>0.86</v>
          </cell>
          <cell r="F93">
            <v>1.88</v>
          </cell>
        </row>
        <row r="94">
          <cell r="A94" t="str">
            <v>05008</v>
          </cell>
          <cell r="B94" t="str">
            <v>Rodapé de madeira  7cm</v>
          </cell>
          <cell r="C94" t="str">
            <v>ml</v>
          </cell>
          <cell r="D94">
            <v>2.35</v>
          </cell>
          <cell r="E94">
            <v>0.69</v>
          </cell>
          <cell r="F94">
            <v>3.04</v>
          </cell>
        </row>
        <row r="95">
          <cell r="A95" t="str">
            <v>05009</v>
          </cell>
          <cell r="B95" t="str">
            <v>Piso vinílico 30x30 2mm</v>
          </cell>
          <cell r="C95" t="str">
            <v>m2</v>
          </cell>
          <cell r="D95">
            <v>14.28</v>
          </cell>
          <cell r="E95">
            <v>5.2</v>
          </cell>
          <cell r="F95">
            <v>19.48</v>
          </cell>
        </row>
        <row r="96">
          <cell r="A96" t="str">
            <v>05010</v>
          </cell>
          <cell r="B96" t="str">
            <v>Piso borracha pastilhada preto</v>
          </cell>
          <cell r="C96" t="str">
            <v>m2</v>
          </cell>
          <cell r="D96">
            <v>16.41</v>
          </cell>
          <cell r="E96">
            <v>5.2</v>
          </cell>
          <cell r="F96">
            <v>21.61</v>
          </cell>
        </row>
        <row r="97">
          <cell r="A97" t="str">
            <v>05011</v>
          </cell>
          <cell r="B97" t="str">
            <v>Piso borracha pastilhada colorido</v>
          </cell>
          <cell r="C97" t="str">
            <v>m2</v>
          </cell>
          <cell r="D97">
            <v>26.35</v>
          </cell>
          <cell r="E97">
            <v>5.2</v>
          </cell>
          <cell r="F97">
            <v>31.55</v>
          </cell>
        </row>
        <row r="98">
          <cell r="A98" t="str">
            <v>05012</v>
          </cell>
          <cell r="B98" t="str">
            <v>Rodapé vinílico</v>
          </cell>
          <cell r="C98" t="str">
            <v>ml</v>
          </cell>
          <cell r="D98">
            <v>2.32</v>
          </cell>
          <cell r="E98">
            <v>1.04</v>
          </cell>
          <cell r="F98">
            <v>3.36</v>
          </cell>
        </row>
        <row r="99">
          <cell r="A99" t="str">
            <v>05013</v>
          </cell>
          <cell r="B99" t="str">
            <v>Argamassa no traço 1:4</v>
          </cell>
          <cell r="C99" t="str">
            <v>m3</v>
          </cell>
          <cell r="D99">
            <v>104</v>
          </cell>
          <cell r="E99">
            <v>22.99</v>
          </cell>
          <cell r="F99">
            <v>126.99</v>
          </cell>
        </row>
        <row r="100">
          <cell r="A100" t="str">
            <v>05014</v>
          </cell>
          <cell r="B100" t="str">
            <v>Argamassa no traço 1:3</v>
          </cell>
          <cell r="C100" t="str">
            <v>m3</v>
          </cell>
          <cell r="D100">
            <v>132.21</v>
          </cell>
          <cell r="E100">
            <v>29.95</v>
          </cell>
          <cell r="F100">
            <v>162.16</v>
          </cell>
        </row>
        <row r="101">
          <cell r="A101" t="str">
            <v>06000</v>
          </cell>
          <cell r="B101" t="str">
            <v>COBERTURA</v>
          </cell>
        </row>
        <row r="102">
          <cell r="A102" t="str">
            <v>06001</v>
          </cell>
          <cell r="B102" t="str">
            <v>Estrutura madeira p/ telha cerâmica</v>
          </cell>
          <cell r="C102" t="str">
            <v>m2</v>
          </cell>
          <cell r="D102">
            <v>16.55</v>
          </cell>
          <cell r="E102">
            <v>10.69</v>
          </cell>
          <cell r="F102">
            <v>27.240000000000002</v>
          </cell>
        </row>
        <row r="103">
          <cell r="A103" t="str">
            <v>06002</v>
          </cell>
          <cell r="B103" t="str">
            <v>Estrutura madeira  telha fibrocimento</v>
          </cell>
          <cell r="C103" t="str">
            <v>m2</v>
          </cell>
          <cell r="D103">
            <v>11.35</v>
          </cell>
          <cell r="E103">
            <v>8.55</v>
          </cell>
          <cell r="F103">
            <v>19.9</v>
          </cell>
        </row>
        <row r="104">
          <cell r="A104" t="str">
            <v>06003</v>
          </cell>
          <cell r="B104" t="str">
            <v>Estrutura madeira ancorada laje para telha fibrocimento</v>
          </cell>
          <cell r="C104" t="str">
            <v>m2</v>
          </cell>
          <cell r="D104">
            <v>6.8</v>
          </cell>
          <cell r="E104">
            <v>6.41</v>
          </cell>
          <cell r="F104">
            <v>13.21</v>
          </cell>
        </row>
        <row r="105">
          <cell r="A105" t="str">
            <v>06004</v>
          </cell>
          <cell r="B105" t="str">
            <v>Cobertura com telha francesa</v>
          </cell>
          <cell r="C105" t="str">
            <v>m2</v>
          </cell>
          <cell r="D105">
            <v>5.53</v>
          </cell>
          <cell r="E105">
            <v>5.34</v>
          </cell>
          <cell r="F105">
            <v>10.870000000000001</v>
          </cell>
        </row>
        <row r="106">
          <cell r="A106" t="str">
            <v>06005</v>
          </cell>
          <cell r="B106" t="str">
            <v>Cobertura telha fibrocimento 6mm</v>
          </cell>
          <cell r="C106" t="str">
            <v>m2</v>
          </cell>
          <cell r="D106">
            <v>7.82</v>
          </cell>
          <cell r="E106">
            <v>2.35</v>
          </cell>
          <cell r="F106">
            <v>10.17</v>
          </cell>
        </row>
        <row r="107">
          <cell r="A107" t="str">
            <v>06006</v>
          </cell>
          <cell r="B107" t="str">
            <v>Calha alumínio corte 60</v>
          </cell>
          <cell r="C107" t="str">
            <v>ml</v>
          </cell>
          <cell r="D107">
            <v>10.65</v>
          </cell>
          <cell r="E107">
            <v>1.49</v>
          </cell>
          <cell r="F107">
            <v>12.14</v>
          </cell>
        </row>
        <row r="108">
          <cell r="A108" t="str">
            <v>06007</v>
          </cell>
          <cell r="B108" t="str">
            <v>Rufo de cimento 10x25</v>
          </cell>
          <cell r="C108" t="str">
            <v>ml</v>
          </cell>
          <cell r="D108">
            <v>5.94</v>
          </cell>
          <cell r="E108">
            <v>6.64</v>
          </cell>
          <cell r="F108">
            <v>12.58</v>
          </cell>
        </row>
        <row r="109">
          <cell r="A109" t="str">
            <v>06008</v>
          </cell>
          <cell r="B109" t="str">
            <v>Forro de madeira de lei</v>
          </cell>
          <cell r="C109" t="str">
            <v>m2</v>
          </cell>
          <cell r="D109">
            <v>13.3</v>
          </cell>
          <cell r="E109">
            <v>8.55</v>
          </cell>
          <cell r="F109">
            <v>21.85</v>
          </cell>
        </row>
        <row r="110">
          <cell r="A110" t="str">
            <v>06009</v>
          </cell>
          <cell r="B110" t="str">
            <v>Forro de PVC 20cm</v>
          </cell>
          <cell r="C110" t="str">
            <v>m2</v>
          </cell>
          <cell r="D110">
            <v>19.82</v>
          </cell>
          <cell r="E110">
            <v>5.36</v>
          </cell>
          <cell r="F110">
            <v>25.18</v>
          </cell>
        </row>
        <row r="111">
          <cell r="A111" t="str">
            <v>06010</v>
          </cell>
          <cell r="B111" t="str">
            <v>Calha pluvial de alumínio</v>
          </cell>
          <cell r="C111" t="str">
            <v>ml</v>
          </cell>
          <cell r="D111">
            <v>15</v>
          </cell>
          <cell r="E111">
            <v>6.61</v>
          </cell>
          <cell r="F111">
            <v>21.61</v>
          </cell>
        </row>
        <row r="112">
          <cell r="A112" t="str">
            <v>06011</v>
          </cell>
          <cell r="B112" t="str">
            <v>Cobertura com telha PLAN</v>
          </cell>
          <cell r="C112" t="str">
            <v>m2</v>
          </cell>
          <cell r="D112">
            <v>6.29</v>
          </cell>
          <cell r="E112">
            <v>4.27</v>
          </cell>
          <cell r="F112">
            <v>10.559999999999999</v>
          </cell>
        </row>
        <row r="113">
          <cell r="A113" t="str">
            <v>06012</v>
          </cell>
          <cell r="B113" t="str">
            <v>Cumeeira para telha francesa</v>
          </cell>
          <cell r="C113" t="str">
            <v>ml</v>
          </cell>
          <cell r="D113">
            <v>1.95</v>
          </cell>
          <cell r="E113">
            <v>5.34</v>
          </cell>
          <cell r="F113">
            <v>7.29</v>
          </cell>
        </row>
        <row r="114">
          <cell r="A114" t="str">
            <v>06013</v>
          </cell>
          <cell r="B114" t="str">
            <v>Cobertura fibrocimento 4mm</v>
          </cell>
          <cell r="C114" t="str">
            <v>m2</v>
          </cell>
          <cell r="D114">
            <v>4.36</v>
          </cell>
          <cell r="E114">
            <v>1.6</v>
          </cell>
          <cell r="F114">
            <v>5.960000000000001</v>
          </cell>
        </row>
        <row r="115">
          <cell r="A115" t="str">
            <v>06014</v>
          </cell>
          <cell r="B115" t="str">
            <v>Cobertura fibrocimento Kalheta</v>
          </cell>
          <cell r="C115" t="str">
            <v>m2</v>
          </cell>
          <cell r="D115">
            <v>21.4</v>
          </cell>
          <cell r="E115">
            <v>3.4</v>
          </cell>
          <cell r="F115">
            <v>24.799999999999997</v>
          </cell>
        </row>
        <row r="116">
          <cell r="A116" t="str">
            <v>06015</v>
          </cell>
          <cell r="B116" t="str">
            <v>Cobertura fibrocimento Kalhetão</v>
          </cell>
          <cell r="C116" t="str">
            <v>m2</v>
          </cell>
          <cell r="D116">
            <v>25.26</v>
          </cell>
          <cell r="E116">
            <v>4.14</v>
          </cell>
          <cell r="F116">
            <v>29.400000000000002</v>
          </cell>
        </row>
        <row r="117">
          <cell r="A117" t="str">
            <v>06016</v>
          </cell>
          <cell r="B117" t="str">
            <v>Cobertura com telha ondulada/trapezoidal de alumínio 0,6mm </v>
          </cell>
          <cell r="C117" t="str">
            <v>m2</v>
          </cell>
          <cell r="D117">
            <v>16.73</v>
          </cell>
          <cell r="E117">
            <v>4.14</v>
          </cell>
          <cell r="F117">
            <v>20.87</v>
          </cell>
        </row>
        <row r="118">
          <cell r="A118" t="str">
            <v>06017</v>
          </cell>
          <cell r="B118" t="str">
            <v>Cobertura com telha de aço zincado trapezoidal  0,5mm </v>
          </cell>
          <cell r="C118" t="str">
            <v>m2</v>
          </cell>
          <cell r="D118">
            <v>11.8</v>
          </cell>
          <cell r="E118">
            <v>4.14</v>
          </cell>
          <cell r="F118">
            <v>15.940000000000001</v>
          </cell>
        </row>
        <row r="119">
          <cell r="A119" t="str">
            <v>06018</v>
          </cell>
          <cell r="B119" t="str">
            <v>Cumeeira para telha de alumínio</v>
          </cell>
          <cell r="C119" t="str">
            <v>m</v>
          </cell>
          <cell r="D119">
            <v>18.88</v>
          </cell>
          <cell r="E119">
            <v>2.14</v>
          </cell>
          <cell r="F119">
            <v>21.02</v>
          </cell>
        </row>
        <row r="120">
          <cell r="A120" t="str">
            <v>06019</v>
          </cell>
          <cell r="B120" t="str">
            <v>Cumeeira para telha de barro</v>
          </cell>
          <cell r="C120" t="str">
            <v>m</v>
          </cell>
          <cell r="D120">
            <v>2.55</v>
          </cell>
          <cell r="E120">
            <v>2.98</v>
          </cell>
          <cell r="F120">
            <v>5.529999999999999</v>
          </cell>
        </row>
        <row r="121">
          <cell r="A121" t="str">
            <v>06020</v>
          </cell>
          <cell r="B121" t="str">
            <v>Cumeeira para telha fibrocimento 6mm</v>
          </cell>
          <cell r="C121" t="str">
            <v>m</v>
          </cell>
          <cell r="D121">
            <v>21.21</v>
          </cell>
          <cell r="E121">
            <v>1.6</v>
          </cell>
          <cell r="F121">
            <v>22.810000000000002</v>
          </cell>
        </row>
        <row r="122">
          <cell r="A122" t="str">
            <v>06021</v>
          </cell>
          <cell r="B122" t="str">
            <v>Cumeeira para telha fibrocimento Kalheta</v>
          </cell>
          <cell r="C122" t="str">
            <v>m</v>
          </cell>
          <cell r="D122">
            <v>18.24</v>
          </cell>
          <cell r="E122">
            <v>2.14</v>
          </cell>
          <cell r="F122">
            <v>20.38</v>
          </cell>
        </row>
        <row r="123">
          <cell r="A123" t="str">
            <v>06022</v>
          </cell>
          <cell r="B123" t="str">
            <v>Cumeeira para telha fibrocimento Kalhetão</v>
          </cell>
          <cell r="C123" t="str">
            <v>m</v>
          </cell>
          <cell r="D123">
            <v>18.24</v>
          </cell>
          <cell r="E123">
            <v>2.14</v>
          </cell>
          <cell r="F123">
            <v>20.38</v>
          </cell>
        </row>
        <row r="124">
          <cell r="A124" t="str">
            <v>06023</v>
          </cell>
          <cell r="B124" t="str">
            <v>Cobertura transparente  6mm</v>
          </cell>
          <cell r="C124" t="str">
            <v>m2</v>
          </cell>
          <cell r="D124">
            <v>13.71</v>
          </cell>
          <cell r="E124">
            <v>2.35</v>
          </cell>
          <cell r="F124">
            <v>16.060000000000002</v>
          </cell>
        </row>
        <row r="125">
          <cell r="A125" t="str">
            <v>06024</v>
          </cell>
          <cell r="B125" t="str">
            <v>Espigão de abas planas fibrocimento 6mm</v>
          </cell>
          <cell r="C125" t="str">
            <v>m</v>
          </cell>
          <cell r="D125">
            <v>12.58</v>
          </cell>
          <cell r="E125">
            <v>1.6</v>
          </cell>
          <cell r="F125">
            <v>14.18</v>
          </cell>
        </row>
        <row r="126">
          <cell r="A126" t="str">
            <v>06025</v>
          </cell>
          <cell r="B126" t="str">
            <v>Condutor Pluvial de PVC 88mm</v>
          </cell>
          <cell r="C126" t="str">
            <v>m</v>
          </cell>
          <cell r="D126">
            <v>7.68</v>
          </cell>
          <cell r="E126">
            <v>2.98</v>
          </cell>
          <cell r="F126">
            <v>10.66</v>
          </cell>
        </row>
        <row r="127">
          <cell r="A127" t="str">
            <v>06026</v>
          </cell>
          <cell r="B127" t="str">
            <v>Estrutura madeira p/ telha cerâmica sem laje de apoio</v>
          </cell>
          <cell r="C127" t="str">
            <v>m</v>
          </cell>
          <cell r="D127">
            <v>13.32</v>
          </cell>
          <cell r="E127">
            <v>10.69</v>
          </cell>
          <cell r="F127">
            <v>24.009999999999998</v>
          </cell>
        </row>
        <row r="128">
          <cell r="A128" t="str">
            <v>06027</v>
          </cell>
          <cell r="B128" t="str">
            <v>Estrutura madeira p/ telha cerâmica com laje de apoio</v>
          </cell>
          <cell r="C128" t="str">
            <v>m</v>
          </cell>
          <cell r="D128">
            <v>11.49</v>
          </cell>
          <cell r="E128">
            <v>9.62</v>
          </cell>
          <cell r="F128">
            <v>21.11</v>
          </cell>
        </row>
        <row r="129">
          <cell r="A129" t="str">
            <v>07000</v>
          </cell>
          <cell r="B129" t="str">
            <v>ESQUADRIAS </v>
          </cell>
        </row>
        <row r="130">
          <cell r="A130" t="str">
            <v>07001</v>
          </cell>
          <cell r="B130" t="str">
            <v>Porta interna 60x210   c/ ferragens s/forra </v>
          </cell>
          <cell r="C130" t="str">
            <v>un</v>
          </cell>
          <cell r="D130">
            <v>77.27</v>
          </cell>
          <cell r="E130">
            <v>21.37</v>
          </cell>
          <cell r="F130">
            <v>98.64</v>
          </cell>
        </row>
        <row r="131">
          <cell r="A131" t="str">
            <v>07002</v>
          </cell>
          <cell r="B131" t="str">
            <v>Porta interna 70x210 c/ ferrgens s/forra</v>
          </cell>
          <cell r="C131" t="str">
            <v>un</v>
          </cell>
          <cell r="D131">
            <v>83.93</v>
          </cell>
          <cell r="E131">
            <v>21.37</v>
          </cell>
          <cell r="F131">
            <v>105.30000000000001</v>
          </cell>
        </row>
        <row r="132">
          <cell r="A132" t="str">
            <v>07003</v>
          </cell>
          <cell r="B132" t="str">
            <v>Porta interna 80x210  c/ ferragens  s/forra</v>
          </cell>
          <cell r="C132" t="str">
            <v>un</v>
          </cell>
          <cell r="D132">
            <v>87.99</v>
          </cell>
          <cell r="E132">
            <v>21.37</v>
          </cell>
          <cell r="F132">
            <v>109.36</v>
          </cell>
        </row>
        <row r="133">
          <cell r="A133" t="str">
            <v>07004</v>
          </cell>
          <cell r="B133" t="str">
            <v>Porta interna 90x210  c/ ferragens s/forra</v>
          </cell>
          <cell r="C133" t="str">
            <v>un</v>
          </cell>
          <cell r="D133">
            <v>94.65</v>
          </cell>
          <cell r="E133">
            <v>21.37</v>
          </cell>
          <cell r="F133">
            <v>116.02000000000001</v>
          </cell>
        </row>
        <row r="134">
          <cell r="A134" t="str">
            <v>07005</v>
          </cell>
          <cell r="B134" t="str">
            <v>Porta interna 100x210  c/ ferragens s/forra</v>
          </cell>
          <cell r="C134" t="str">
            <v>un</v>
          </cell>
          <cell r="D134">
            <v>97.41</v>
          </cell>
          <cell r="E134">
            <v>21.37</v>
          </cell>
          <cell r="F134">
            <v>118.78</v>
          </cell>
        </row>
        <row r="135">
          <cell r="A135" t="str">
            <v>07006</v>
          </cell>
          <cell r="B135" t="str">
            <v>Porta externa 80x210   c/ ferragens s/forra</v>
          </cell>
          <cell r="C135" t="str">
            <v>un</v>
          </cell>
          <cell r="D135">
            <v>118.74</v>
          </cell>
          <cell r="E135">
            <v>21.37</v>
          </cell>
          <cell r="F135">
            <v>140.10999999999999</v>
          </cell>
        </row>
        <row r="136">
          <cell r="A136" t="str">
            <v>07007</v>
          </cell>
          <cell r="B136" t="str">
            <v>Porta externa 90x210  c/ ferragens s/forra</v>
          </cell>
          <cell r="C136" t="str">
            <v>un</v>
          </cell>
          <cell r="D136">
            <v>144.9</v>
          </cell>
          <cell r="E136">
            <v>21.37</v>
          </cell>
          <cell r="F136">
            <v>166.27</v>
          </cell>
        </row>
        <row r="137">
          <cell r="A137" t="str">
            <v>07008</v>
          </cell>
          <cell r="B137" t="str">
            <v>Porta externa 100x210   c/ ferragens s/forra</v>
          </cell>
          <cell r="C137" t="str">
            <v>un</v>
          </cell>
          <cell r="D137">
            <v>158.38</v>
          </cell>
          <cell r="E137">
            <v>21.37</v>
          </cell>
          <cell r="F137">
            <v>179.75</v>
          </cell>
        </row>
        <row r="138">
          <cell r="A138" t="str">
            <v>07009</v>
          </cell>
          <cell r="B138" t="str">
            <v>Contra marco de alumínio</v>
          </cell>
          <cell r="C138" t="str">
            <v>ml</v>
          </cell>
          <cell r="D138">
            <v>2.83</v>
          </cell>
          <cell r="E138">
            <v>1.6</v>
          </cell>
          <cell r="F138">
            <v>4.43</v>
          </cell>
        </row>
        <row r="139">
          <cell r="A139" t="str">
            <v>07010</v>
          </cell>
          <cell r="B139" t="str">
            <v>Porta de alumínio tipo veneziana</v>
          </cell>
          <cell r="C139" t="str">
            <v>m2</v>
          </cell>
          <cell r="D139">
            <v>175.5</v>
          </cell>
          <cell r="E139">
            <v>0</v>
          </cell>
          <cell r="F139">
            <v>175.5</v>
          </cell>
        </row>
        <row r="140">
          <cell r="A140" t="str">
            <v>07011</v>
          </cell>
          <cell r="B140" t="str">
            <v>Porta de alumínio e vidro</v>
          </cell>
          <cell r="C140" t="str">
            <v>m2</v>
          </cell>
          <cell r="D140">
            <v>188.5</v>
          </cell>
          <cell r="E140">
            <v>0</v>
          </cell>
          <cell r="F140">
            <v>188.5</v>
          </cell>
        </row>
        <row r="141">
          <cell r="A141" t="str">
            <v>07012</v>
          </cell>
          <cell r="B141" t="str">
            <v>Janela de alumínio de correr</v>
          </cell>
          <cell r="C141" t="str">
            <v>m2</v>
          </cell>
          <cell r="D141">
            <v>117</v>
          </cell>
          <cell r="E141">
            <v>0</v>
          </cell>
          <cell r="F141">
            <v>117</v>
          </cell>
        </row>
        <row r="142">
          <cell r="A142" t="str">
            <v>07013</v>
          </cell>
          <cell r="B142" t="str">
            <v>Janela de alumínio basculante</v>
          </cell>
          <cell r="C142" t="str">
            <v>m2</v>
          </cell>
          <cell r="D142">
            <v>130</v>
          </cell>
          <cell r="E142">
            <v>0</v>
          </cell>
          <cell r="F142">
            <v>130</v>
          </cell>
        </row>
        <row r="143">
          <cell r="A143" t="str">
            <v>07014</v>
          </cell>
          <cell r="B143" t="str">
            <v>Janela de alumínio tipo maximar</v>
          </cell>
          <cell r="C143" t="str">
            <v>m2</v>
          </cell>
          <cell r="D143">
            <v>117</v>
          </cell>
          <cell r="E143">
            <v>0</v>
          </cell>
          <cell r="F143">
            <v>117</v>
          </cell>
        </row>
        <row r="144">
          <cell r="A144" t="str">
            <v>07015</v>
          </cell>
          <cell r="B144" t="str">
            <v>Janela de alumínio fixa</v>
          </cell>
          <cell r="C144" t="str">
            <v>m2</v>
          </cell>
          <cell r="D144">
            <v>104</v>
          </cell>
          <cell r="E144">
            <v>0</v>
          </cell>
          <cell r="F144">
            <v>104</v>
          </cell>
        </row>
        <row r="145">
          <cell r="A145" t="str">
            <v>07016</v>
          </cell>
          <cell r="B145" t="str">
            <v>Janelas de madeira  150x120</v>
          </cell>
          <cell r="C145" t="str">
            <v>un</v>
          </cell>
          <cell r="D145">
            <v>81.14</v>
          </cell>
          <cell r="E145">
            <v>35.3</v>
          </cell>
          <cell r="F145">
            <v>116.44</v>
          </cell>
        </row>
        <row r="146">
          <cell r="A146" t="str">
            <v>07017</v>
          </cell>
          <cell r="B146" t="str">
            <v>Grade de ferro zincada</v>
          </cell>
          <cell r="C146" t="str">
            <v>m2</v>
          </cell>
          <cell r="D146">
            <v>45.89</v>
          </cell>
          <cell r="E146">
            <v>5.57</v>
          </cell>
          <cell r="F146">
            <v>51.46</v>
          </cell>
        </row>
        <row r="147">
          <cell r="A147" t="str">
            <v>07018</v>
          </cell>
          <cell r="B147" t="str">
            <v>Vidro liso 3mm</v>
          </cell>
          <cell r="C147" t="str">
            <v>m2</v>
          </cell>
          <cell r="D147">
            <v>20.8</v>
          </cell>
          <cell r="E147">
            <v>3.9</v>
          </cell>
          <cell r="F147">
            <v>24.7</v>
          </cell>
        </row>
        <row r="148">
          <cell r="A148" t="str">
            <v>07019</v>
          </cell>
          <cell r="B148" t="str">
            <v>Vidro liso 4mm</v>
          </cell>
          <cell r="C148" t="str">
            <v>m2</v>
          </cell>
          <cell r="D148">
            <v>24.7</v>
          </cell>
          <cell r="E148">
            <v>3.9</v>
          </cell>
          <cell r="F148">
            <v>28.599999999999998</v>
          </cell>
        </row>
        <row r="149">
          <cell r="A149" t="str">
            <v>07020</v>
          </cell>
          <cell r="B149" t="str">
            <v>Forra para porta interna 60x210</v>
          </cell>
          <cell r="C149" t="str">
            <v>un</v>
          </cell>
          <cell r="D149">
            <v>20</v>
          </cell>
          <cell r="E149">
            <v>16.03</v>
          </cell>
          <cell r="F149">
            <v>36.03</v>
          </cell>
        </row>
        <row r="150">
          <cell r="A150" t="str">
            <v>07021</v>
          </cell>
          <cell r="B150" t="str">
            <v>Forra para porta interna 70x210</v>
          </cell>
          <cell r="C150" t="str">
            <v>un</v>
          </cell>
          <cell r="D150">
            <v>20.39</v>
          </cell>
          <cell r="E150">
            <v>16.03</v>
          </cell>
          <cell r="F150">
            <v>36.42</v>
          </cell>
        </row>
        <row r="151">
          <cell r="A151" t="str">
            <v>07022</v>
          </cell>
          <cell r="B151" t="str">
            <v>Forra para porta interna 80x210</v>
          </cell>
          <cell r="C151" t="str">
            <v>un</v>
          </cell>
          <cell r="D151">
            <v>20.78</v>
          </cell>
          <cell r="E151">
            <v>16.03</v>
          </cell>
          <cell r="F151">
            <v>36.81</v>
          </cell>
        </row>
        <row r="152">
          <cell r="A152" t="str">
            <v>07023</v>
          </cell>
          <cell r="B152" t="str">
            <v>Forra para porta interna 90x210</v>
          </cell>
          <cell r="C152" t="str">
            <v>un</v>
          </cell>
          <cell r="D152">
            <v>21.17</v>
          </cell>
          <cell r="E152">
            <v>16.03</v>
          </cell>
          <cell r="F152">
            <v>37.2</v>
          </cell>
        </row>
        <row r="153">
          <cell r="A153" t="str">
            <v>07024</v>
          </cell>
          <cell r="B153" t="str">
            <v>Forra para porta interna 100x210</v>
          </cell>
          <cell r="C153" t="str">
            <v>un</v>
          </cell>
          <cell r="D153">
            <v>21.56</v>
          </cell>
          <cell r="E153">
            <v>16.03</v>
          </cell>
          <cell r="F153">
            <v>37.59</v>
          </cell>
        </row>
        <row r="154">
          <cell r="A154" t="str">
            <v>07025</v>
          </cell>
          <cell r="B154" t="str">
            <v>Forra para porta externa 80x210</v>
          </cell>
          <cell r="C154" t="str">
            <v>un</v>
          </cell>
          <cell r="D154">
            <v>20.78</v>
          </cell>
          <cell r="E154">
            <v>16.03</v>
          </cell>
          <cell r="F154">
            <v>36.81</v>
          </cell>
        </row>
        <row r="155">
          <cell r="A155" t="str">
            <v>07026</v>
          </cell>
          <cell r="B155" t="str">
            <v>Forra para porta externa 90x210</v>
          </cell>
          <cell r="C155" t="str">
            <v>un</v>
          </cell>
          <cell r="D155">
            <v>21.17</v>
          </cell>
          <cell r="E155">
            <v>16.03</v>
          </cell>
          <cell r="F155">
            <v>37.2</v>
          </cell>
        </row>
        <row r="156">
          <cell r="A156" t="str">
            <v>07027</v>
          </cell>
          <cell r="B156" t="str">
            <v>Forra para porta externa 100x210</v>
          </cell>
          <cell r="C156" t="str">
            <v>un</v>
          </cell>
          <cell r="D156">
            <v>21.56</v>
          </cell>
          <cell r="E156">
            <v>16.03</v>
          </cell>
          <cell r="F156">
            <v>37.59</v>
          </cell>
        </row>
        <row r="157">
          <cell r="A157" t="str">
            <v>07028</v>
          </cell>
          <cell r="B157" t="str">
            <v>Vidro fantasia</v>
          </cell>
          <cell r="C157" t="str">
            <v>m2</v>
          </cell>
          <cell r="D157">
            <v>19.5</v>
          </cell>
          <cell r="E157">
            <v>3.9</v>
          </cell>
          <cell r="F157">
            <v>23.4</v>
          </cell>
        </row>
        <row r="158">
          <cell r="A158" t="str">
            <v>07029</v>
          </cell>
          <cell r="B158" t="str">
            <v>Vidro fume 4mm</v>
          </cell>
          <cell r="C158" t="str">
            <v>m2</v>
          </cell>
          <cell r="D158">
            <v>38.48</v>
          </cell>
          <cell r="E158">
            <v>3.9</v>
          </cell>
          <cell r="F158">
            <v>42.379999999999995</v>
          </cell>
        </row>
        <row r="159">
          <cell r="A159" t="str">
            <v>07030</v>
          </cell>
          <cell r="B159" t="str">
            <v>Porta interna 60x210  completa</v>
          </cell>
          <cell r="C159" t="str">
            <v>un</v>
          </cell>
          <cell r="D159">
            <v>97.26</v>
          </cell>
          <cell r="E159">
            <v>37.4</v>
          </cell>
          <cell r="F159">
            <v>134.66</v>
          </cell>
        </row>
        <row r="160">
          <cell r="A160" t="str">
            <v>07031</v>
          </cell>
          <cell r="B160" t="str">
            <v>Porta interna 70x210 completa</v>
          </cell>
          <cell r="C160" t="str">
            <v>un</v>
          </cell>
          <cell r="D160">
            <v>104.32</v>
          </cell>
          <cell r="E160">
            <v>37.4</v>
          </cell>
          <cell r="F160">
            <v>141.72</v>
          </cell>
        </row>
        <row r="161">
          <cell r="A161" t="str">
            <v>07032</v>
          </cell>
          <cell r="B161" t="str">
            <v>Porta interna 80x210  completa</v>
          </cell>
          <cell r="C161" t="str">
            <v>un</v>
          </cell>
          <cell r="D161">
            <v>108.77</v>
          </cell>
          <cell r="E161">
            <v>37.4</v>
          </cell>
          <cell r="F161">
            <v>146.17</v>
          </cell>
        </row>
        <row r="162">
          <cell r="A162" t="str">
            <v>07033</v>
          </cell>
          <cell r="B162" t="str">
            <v>Porta interna 90x210  completa</v>
          </cell>
          <cell r="C162" t="str">
            <v>un</v>
          </cell>
          <cell r="D162">
            <v>115.82</v>
          </cell>
          <cell r="E162">
            <v>37.4</v>
          </cell>
          <cell r="F162">
            <v>153.22</v>
          </cell>
        </row>
        <row r="163">
          <cell r="A163" t="str">
            <v>07034</v>
          </cell>
          <cell r="B163" t="str">
            <v>Porta interna 100x210  completa</v>
          </cell>
          <cell r="C163" t="str">
            <v>un</v>
          </cell>
          <cell r="D163">
            <v>118.97</v>
          </cell>
          <cell r="E163">
            <v>37.4</v>
          </cell>
          <cell r="F163">
            <v>156.37</v>
          </cell>
        </row>
        <row r="164">
          <cell r="A164" t="str">
            <v>07035</v>
          </cell>
          <cell r="B164" t="str">
            <v>Porta externa 80x210   completa</v>
          </cell>
          <cell r="C164" t="str">
            <v>un</v>
          </cell>
          <cell r="D164">
            <v>139.51</v>
          </cell>
          <cell r="E164">
            <v>37.4</v>
          </cell>
          <cell r="F164">
            <v>176.91</v>
          </cell>
        </row>
        <row r="165">
          <cell r="A165" t="str">
            <v>07036</v>
          </cell>
          <cell r="B165" t="str">
            <v>Porta externa 90x210  completa</v>
          </cell>
          <cell r="C165" t="str">
            <v>un</v>
          </cell>
          <cell r="D165">
            <v>166.07</v>
          </cell>
          <cell r="E165">
            <v>37.4</v>
          </cell>
          <cell r="F165">
            <v>203.47</v>
          </cell>
        </row>
        <row r="166">
          <cell r="A166" t="str">
            <v>07037</v>
          </cell>
          <cell r="B166" t="str">
            <v>Porta externa 100x210  completa</v>
          </cell>
          <cell r="C166" t="str">
            <v>un</v>
          </cell>
          <cell r="D166">
            <v>179.94</v>
          </cell>
          <cell r="E166">
            <v>37.4</v>
          </cell>
          <cell r="F166">
            <v>217.34</v>
          </cell>
        </row>
        <row r="167">
          <cell r="A167" t="str">
            <v>07038</v>
          </cell>
          <cell r="B167" t="str">
            <v>Fechadura externa de tambor</v>
          </cell>
          <cell r="C167" t="str">
            <v>un</v>
          </cell>
          <cell r="D167">
            <v>25.35</v>
          </cell>
          <cell r="E167">
            <v>6.87</v>
          </cell>
          <cell r="F167">
            <v>32.22</v>
          </cell>
        </row>
        <row r="168">
          <cell r="A168" t="str">
            <v>07039</v>
          </cell>
          <cell r="B168" t="str">
            <v>Dobradiça inóx 3 1/2"</v>
          </cell>
          <cell r="C168" t="str">
            <v>un</v>
          </cell>
          <cell r="D168">
            <v>3.68</v>
          </cell>
          <cell r="E168">
            <v>2.27</v>
          </cell>
          <cell r="F168">
            <v>5.95</v>
          </cell>
        </row>
        <row r="169">
          <cell r="A169" t="str">
            <v>07040</v>
          </cell>
          <cell r="B169" t="str">
            <v>Porta Externa especial 310x110 com bandeira fixa de 60</v>
          </cell>
          <cell r="C169" t="str">
            <v>un</v>
          </cell>
          <cell r="D169">
            <v>328.27</v>
          </cell>
          <cell r="E169">
            <v>42.74</v>
          </cell>
          <cell r="F169">
            <v>371.01</v>
          </cell>
        </row>
        <row r="170">
          <cell r="A170" t="str">
            <v>08000</v>
          </cell>
          <cell r="B170" t="str">
            <v>IMPERMEABILIZAÇÃO</v>
          </cell>
        </row>
        <row r="171">
          <cell r="A171" t="str">
            <v>08001</v>
          </cell>
          <cell r="B171" t="str">
            <v>Impermeabilização com tinta base betume 2 demãos</v>
          </cell>
          <cell r="C171" t="str">
            <v>m2</v>
          </cell>
          <cell r="D171">
            <v>2.33</v>
          </cell>
          <cell r="E171">
            <v>3.37</v>
          </cell>
          <cell r="F171">
            <v>5.7</v>
          </cell>
        </row>
        <row r="172">
          <cell r="A172" t="str">
            <v>08002</v>
          </cell>
          <cell r="B172" t="str">
            <v>Impermeabilização com hidroasfalto 2 demãos</v>
          </cell>
          <cell r="C172" t="str">
            <v>m2</v>
          </cell>
          <cell r="D172">
            <v>1.87</v>
          </cell>
          <cell r="E172">
            <v>2.1</v>
          </cell>
          <cell r="F172">
            <v>3.97</v>
          </cell>
        </row>
        <row r="173">
          <cell r="A173" t="str">
            <v>08003</v>
          </cell>
          <cell r="B173" t="str">
            <v>Impermeabilização com hidroasfalto 4 demãos</v>
          </cell>
          <cell r="C173" t="str">
            <v>m2</v>
          </cell>
          <cell r="D173">
            <v>3.74</v>
          </cell>
          <cell r="E173">
            <v>4.21</v>
          </cell>
          <cell r="F173">
            <v>7.95</v>
          </cell>
        </row>
        <row r="174">
          <cell r="A174" t="str">
            <v>08004</v>
          </cell>
          <cell r="B174" t="str">
            <v>Chapisco impermeável traço 1:2</v>
          </cell>
          <cell r="C174" t="str">
            <v>m2</v>
          </cell>
          <cell r="D174">
            <v>1.29</v>
          </cell>
          <cell r="E174">
            <v>1.93</v>
          </cell>
          <cell r="F174">
            <v>3.2199999999999998</v>
          </cell>
        </row>
        <row r="175">
          <cell r="A175" t="str">
            <v>08005</v>
          </cell>
          <cell r="B175" t="str">
            <v>Reboco impermeável traço 1:3   15mm</v>
          </cell>
          <cell r="C175" t="str">
            <v>m2</v>
          </cell>
          <cell r="D175">
            <v>2.69</v>
          </cell>
          <cell r="E175">
            <v>5.76</v>
          </cell>
          <cell r="F175">
            <v>8.45</v>
          </cell>
        </row>
        <row r="176">
          <cell r="A176" t="str">
            <v>08006</v>
          </cell>
          <cell r="B176" t="str">
            <v>Aparelhamento superfície  com argamassa traço 1:3  3cm</v>
          </cell>
          <cell r="C176" t="str">
            <v>m2</v>
          </cell>
          <cell r="D176">
            <v>4.91</v>
          </cell>
          <cell r="E176">
            <v>6.19</v>
          </cell>
          <cell r="F176">
            <v>11.100000000000001</v>
          </cell>
        </row>
        <row r="177">
          <cell r="A177" t="str">
            <v>08007</v>
          </cell>
          <cell r="B177" t="str">
            <v>Proteção mecânica de superfície impermeabilizada com argamassa 1:3 4cm</v>
          </cell>
          <cell r="C177" t="str">
            <v>m2</v>
          </cell>
          <cell r="D177">
            <v>6.5</v>
          </cell>
          <cell r="E177">
            <v>7.67</v>
          </cell>
          <cell r="F177">
            <v>14.17</v>
          </cell>
        </row>
        <row r="178">
          <cell r="A178" t="str">
            <v>09000</v>
          </cell>
          <cell r="B178" t="str">
            <v>APARELHOS SANITÁRIOS E METAIS</v>
          </cell>
        </row>
        <row r="179">
          <cell r="A179" t="str">
            <v>09001</v>
          </cell>
          <cell r="B179" t="str">
            <v>Vaso sanitário com assento</v>
          </cell>
          <cell r="C179" t="str">
            <v>un</v>
          </cell>
          <cell r="D179">
            <v>84.25</v>
          </cell>
          <cell r="E179">
            <v>19.24</v>
          </cell>
          <cell r="F179">
            <v>103.49</v>
          </cell>
        </row>
        <row r="180">
          <cell r="A180" t="str">
            <v>09002</v>
          </cell>
          <cell r="B180" t="str">
            <v>Lavatório com coluna</v>
          </cell>
          <cell r="C180" t="str">
            <v>un</v>
          </cell>
          <cell r="D180">
            <v>74.32</v>
          </cell>
          <cell r="E180">
            <v>21.37</v>
          </cell>
          <cell r="F180">
            <v>95.69</v>
          </cell>
        </row>
        <row r="181">
          <cell r="A181" t="str">
            <v>09003</v>
          </cell>
          <cell r="B181" t="str">
            <v>Mictório de aço inóx  1,50m</v>
          </cell>
          <cell r="C181" t="str">
            <v>un</v>
          </cell>
          <cell r="D181">
            <v>291.72</v>
          </cell>
          <cell r="E181">
            <v>21.37</v>
          </cell>
          <cell r="F181">
            <v>313.09000000000003</v>
          </cell>
        </row>
        <row r="182">
          <cell r="A182" t="str">
            <v>09004</v>
          </cell>
          <cell r="B182" t="str">
            <v>Lavatório sem coluna</v>
          </cell>
          <cell r="C182" t="str">
            <v>un</v>
          </cell>
          <cell r="D182">
            <v>29.34</v>
          </cell>
          <cell r="E182">
            <v>10.69</v>
          </cell>
          <cell r="F182">
            <v>40.03</v>
          </cell>
        </row>
        <row r="183">
          <cell r="A183" t="str">
            <v>09005</v>
          </cell>
          <cell r="B183" t="str">
            <v>Pia inóx com cuba simples 1,20</v>
          </cell>
          <cell r="C183" t="str">
            <v>un</v>
          </cell>
          <cell r="D183">
            <v>125.45</v>
          </cell>
          <cell r="E183">
            <v>4.27</v>
          </cell>
          <cell r="F183">
            <v>129.72</v>
          </cell>
        </row>
        <row r="184">
          <cell r="A184" t="str">
            <v>09006</v>
          </cell>
          <cell r="B184" t="str">
            <v>Pia inóx com cuba dupla 1,80</v>
          </cell>
          <cell r="C184" t="str">
            <v>un</v>
          </cell>
          <cell r="D184">
            <v>238.16</v>
          </cell>
          <cell r="E184">
            <v>5.34</v>
          </cell>
          <cell r="F184">
            <v>243.5</v>
          </cell>
        </row>
        <row r="185">
          <cell r="A185" t="str">
            <v>09007</v>
          </cell>
          <cell r="B185" t="str">
            <v>Tampo de granito com cuba louça 1,20m</v>
          </cell>
          <cell r="C185" t="str">
            <v>un</v>
          </cell>
          <cell r="D185">
            <v>206.7</v>
          </cell>
          <cell r="E185">
            <v>4.27</v>
          </cell>
          <cell r="F185">
            <v>210.97</v>
          </cell>
        </row>
        <row r="186">
          <cell r="A186" t="str">
            <v>09008</v>
          </cell>
          <cell r="B186" t="str">
            <v>Tampo  granito com cuba louça dupla  1,60m</v>
          </cell>
          <cell r="C186" t="str">
            <v>un</v>
          </cell>
          <cell r="D186">
            <v>309.4</v>
          </cell>
          <cell r="E186">
            <v>5.34</v>
          </cell>
          <cell r="F186">
            <v>314.73999999999995</v>
          </cell>
        </row>
        <row r="187">
          <cell r="A187" t="str">
            <v>09009</v>
          </cell>
          <cell r="B187" t="str">
            <v>Tampo de granito com cuba inóx  1,20m</v>
          </cell>
          <cell r="C187" t="str">
            <v>un</v>
          </cell>
          <cell r="D187">
            <v>202.54</v>
          </cell>
          <cell r="E187">
            <v>4.27</v>
          </cell>
          <cell r="F187">
            <v>206.81</v>
          </cell>
        </row>
        <row r="188">
          <cell r="A188" t="str">
            <v>09010</v>
          </cell>
          <cell r="B188" t="str">
            <v>Tampo  granito com cuba inóx dupla  1,60m</v>
          </cell>
          <cell r="C188" t="str">
            <v>un</v>
          </cell>
          <cell r="D188">
            <v>301.08</v>
          </cell>
          <cell r="E188">
            <v>5.34</v>
          </cell>
          <cell r="F188">
            <v>306.41999999999996</v>
          </cell>
        </row>
        <row r="189">
          <cell r="A189" t="str">
            <v>09011</v>
          </cell>
          <cell r="B189" t="str">
            <v>Chuveiro elétrico plástico</v>
          </cell>
          <cell r="C189" t="str">
            <v>un</v>
          </cell>
          <cell r="D189">
            <v>23.4</v>
          </cell>
          <cell r="E189">
            <v>2.67</v>
          </cell>
          <cell r="F189">
            <v>26.07</v>
          </cell>
        </row>
        <row r="190">
          <cell r="A190" t="str">
            <v>09012</v>
          </cell>
          <cell r="B190" t="str">
            <v>Bebedouro elétrico pressão 40 litros</v>
          </cell>
          <cell r="C190" t="str">
            <v>un</v>
          </cell>
          <cell r="D190">
            <v>586.43</v>
          </cell>
          <cell r="E190">
            <v>5.34</v>
          </cell>
          <cell r="F190">
            <v>591.77</v>
          </cell>
        </row>
        <row r="191">
          <cell r="A191" t="str">
            <v>09013</v>
          </cell>
          <cell r="B191" t="str">
            <v>Caixa de descarga sobrepor</v>
          </cell>
          <cell r="C191" t="str">
            <v>un</v>
          </cell>
          <cell r="D191">
            <v>13.85</v>
          </cell>
          <cell r="E191">
            <v>6.41</v>
          </cell>
          <cell r="F191">
            <v>20.259999999999998</v>
          </cell>
        </row>
        <row r="192">
          <cell r="A192" t="str">
            <v>09014</v>
          </cell>
          <cell r="B192" t="str">
            <v>Saboneteira de louça</v>
          </cell>
          <cell r="C192" t="str">
            <v>un</v>
          </cell>
          <cell r="D192">
            <v>9.56</v>
          </cell>
          <cell r="E192">
            <v>5.34</v>
          </cell>
          <cell r="F192">
            <v>14.9</v>
          </cell>
        </row>
        <row r="193">
          <cell r="A193" t="str">
            <v>09015</v>
          </cell>
          <cell r="B193" t="str">
            <v>Cabide duplo de louça</v>
          </cell>
          <cell r="C193" t="str">
            <v>un</v>
          </cell>
          <cell r="D193">
            <v>4.69</v>
          </cell>
          <cell r="E193">
            <v>5.34</v>
          </cell>
          <cell r="F193">
            <v>10.030000000000001</v>
          </cell>
        </row>
        <row r="194">
          <cell r="A194" t="str">
            <v>09016</v>
          </cell>
          <cell r="B194" t="str">
            <v>Papeleira metálica tipo TPJ</v>
          </cell>
          <cell r="C194" t="str">
            <v>un</v>
          </cell>
          <cell r="D194">
            <v>26.26</v>
          </cell>
          <cell r="E194">
            <v>1.7</v>
          </cell>
          <cell r="F194">
            <v>27.96</v>
          </cell>
        </row>
        <row r="195">
          <cell r="A195" t="str">
            <v>09017</v>
          </cell>
          <cell r="B195" t="str">
            <v>Saboneteira Plastica tipo Refil</v>
          </cell>
          <cell r="C195" t="str">
            <v>un</v>
          </cell>
          <cell r="D195">
            <v>26.26</v>
          </cell>
          <cell r="E195">
            <v>1.7</v>
          </cell>
          <cell r="F195">
            <v>27.96</v>
          </cell>
        </row>
        <row r="196">
          <cell r="A196" t="str">
            <v>09018</v>
          </cell>
          <cell r="B196" t="str">
            <v>Saboneteira giratória de vidro</v>
          </cell>
          <cell r="C196" t="str">
            <v>un</v>
          </cell>
          <cell r="D196">
            <v>10.66</v>
          </cell>
          <cell r="E196">
            <v>1.7</v>
          </cell>
          <cell r="F196">
            <v>12.36</v>
          </cell>
        </row>
        <row r="197">
          <cell r="A197" t="str">
            <v>09019</v>
          </cell>
          <cell r="B197" t="str">
            <v>Valvula de descarga 1 1/2</v>
          </cell>
          <cell r="C197" t="str">
            <v>un</v>
          </cell>
          <cell r="D197">
            <v>51.09</v>
          </cell>
          <cell r="E197">
            <v>8.55</v>
          </cell>
          <cell r="F197">
            <v>59.64</v>
          </cell>
        </row>
        <row r="198">
          <cell r="A198" t="str">
            <v>09020</v>
          </cell>
          <cell r="B198" t="str">
            <v>Torneira metálica para pia</v>
          </cell>
          <cell r="C198" t="str">
            <v>un</v>
          </cell>
          <cell r="D198">
            <v>23.4</v>
          </cell>
          <cell r="E198">
            <v>0.74</v>
          </cell>
          <cell r="F198">
            <v>24.139999999999997</v>
          </cell>
        </row>
        <row r="199">
          <cell r="A199" t="str">
            <v>09021</v>
          </cell>
          <cell r="B199" t="str">
            <v>Torneira metálica para lavatório</v>
          </cell>
          <cell r="C199" t="str">
            <v>un</v>
          </cell>
          <cell r="D199">
            <v>23.4</v>
          </cell>
          <cell r="E199">
            <v>1.28</v>
          </cell>
          <cell r="F199">
            <v>24.68</v>
          </cell>
        </row>
        <row r="200">
          <cell r="A200" t="str">
            <v>09022</v>
          </cell>
          <cell r="B200" t="str">
            <v>Torneira metálica para jardim</v>
          </cell>
          <cell r="C200" t="str">
            <v>un</v>
          </cell>
          <cell r="D200">
            <v>11.96</v>
          </cell>
          <cell r="E200">
            <v>0.74</v>
          </cell>
          <cell r="F200">
            <v>12.700000000000001</v>
          </cell>
        </row>
        <row r="201">
          <cell r="A201" t="str">
            <v>09023</v>
          </cell>
          <cell r="B201" t="str">
            <v>Registro de pressão can.  3/4"</v>
          </cell>
          <cell r="C201" t="str">
            <v>un</v>
          </cell>
          <cell r="D201">
            <v>22.88</v>
          </cell>
          <cell r="E201">
            <v>2.14</v>
          </cell>
          <cell r="F201">
            <v>25.02</v>
          </cell>
        </row>
        <row r="202">
          <cell r="A202" t="str">
            <v>09024</v>
          </cell>
          <cell r="B202" t="str">
            <v>Registro de gaveta bruto 1"</v>
          </cell>
          <cell r="C202" t="str">
            <v>un</v>
          </cell>
          <cell r="D202">
            <v>9.88</v>
          </cell>
          <cell r="E202">
            <v>2.14</v>
          </cell>
          <cell r="F202">
            <v>12.020000000000001</v>
          </cell>
        </row>
        <row r="203">
          <cell r="A203" t="str">
            <v>09025</v>
          </cell>
          <cell r="B203" t="str">
            <v>Registro de gaveta   3/4" c/ canopla</v>
          </cell>
          <cell r="C203" t="str">
            <v>un</v>
          </cell>
          <cell r="D203">
            <v>21.58</v>
          </cell>
          <cell r="E203">
            <v>2.14</v>
          </cell>
          <cell r="F203">
            <v>23.72</v>
          </cell>
        </row>
        <row r="204">
          <cell r="A204" t="str">
            <v>09026</v>
          </cell>
          <cell r="B204" t="str">
            <v>Registro de gaveta   1 1/2"  bruto</v>
          </cell>
          <cell r="C204" t="str">
            <v>un</v>
          </cell>
          <cell r="D204">
            <v>18.72</v>
          </cell>
          <cell r="E204">
            <v>2.67</v>
          </cell>
          <cell r="F204">
            <v>21.39</v>
          </cell>
        </row>
        <row r="205">
          <cell r="A205" t="str">
            <v>09027</v>
          </cell>
          <cell r="B205" t="str">
            <v>Caixa d'água fibra de vidro1000 li</v>
          </cell>
          <cell r="C205" t="str">
            <v>un</v>
          </cell>
          <cell r="D205">
            <v>231.4</v>
          </cell>
          <cell r="E205">
            <v>4.21</v>
          </cell>
          <cell r="F205">
            <v>235.61</v>
          </cell>
        </row>
        <row r="206">
          <cell r="A206" t="str">
            <v>09028</v>
          </cell>
          <cell r="B206" t="str">
            <v>Caixa d'água fibra de vidro 2000 li</v>
          </cell>
          <cell r="C206" t="str">
            <v>un</v>
          </cell>
          <cell r="D206">
            <v>507</v>
          </cell>
          <cell r="E206">
            <v>4.21</v>
          </cell>
          <cell r="F206">
            <v>511.21</v>
          </cell>
        </row>
        <row r="207">
          <cell r="A207" t="str">
            <v>09029</v>
          </cell>
          <cell r="B207" t="str">
            <v>Caixa d'água fibra de vidro 3000 li</v>
          </cell>
          <cell r="C207" t="str">
            <v>un</v>
          </cell>
          <cell r="D207">
            <v>629.2</v>
          </cell>
          <cell r="E207">
            <v>4.21</v>
          </cell>
          <cell r="F207">
            <v>633.4100000000001</v>
          </cell>
        </row>
        <row r="208">
          <cell r="A208" t="str">
            <v>09030</v>
          </cell>
          <cell r="B208" t="str">
            <v>Vaso sanitário com caixa acoplada</v>
          </cell>
          <cell r="C208" t="str">
            <v>un</v>
          </cell>
          <cell r="D208">
            <v>180.45</v>
          </cell>
          <cell r="E208">
            <v>22.44</v>
          </cell>
          <cell r="F208">
            <v>202.89</v>
          </cell>
        </row>
        <row r="209">
          <cell r="A209" t="str">
            <v>09031</v>
          </cell>
          <cell r="B209" t="str">
            <v>Mictório de louça</v>
          </cell>
          <cell r="C209" t="str">
            <v>un</v>
          </cell>
          <cell r="D209">
            <v>124.02</v>
          </cell>
          <cell r="E209">
            <v>21.37</v>
          </cell>
          <cell r="F209">
            <v>145.39</v>
          </cell>
        </row>
        <row r="210">
          <cell r="A210" t="str">
            <v>09032</v>
          </cell>
          <cell r="B210" t="str">
            <v>Papeleira de louça</v>
          </cell>
          <cell r="C210" t="str">
            <v>un</v>
          </cell>
          <cell r="D210">
            <v>9.56</v>
          </cell>
          <cell r="E210">
            <v>5.34</v>
          </cell>
          <cell r="F210">
            <v>14.9</v>
          </cell>
        </row>
        <row r="211">
          <cell r="A211" t="str">
            <v>09033</v>
          </cell>
          <cell r="B211" t="str">
            <v>Aquecedor elétrico 3000w c/ ducha</v>
          </cell>
          <cell r="C211" t="str">
            <v>un</v>
          </cell>
          <cell r="D211">
            <v>125.58</v>
          </cell>
          <cell r="E211">
            <v>2.67</v>
          </cell>
          <cell r="F211">
            <v>128.25</v>
          </cell>
        </row>
        <row r="212">
          <cell r="A212" t="str">
            <v>09034</v>
          </cell>
          <cell r="B212" t="str">
            <v>Registro de gaveta   1" c/ canopla</v>
          </cell>
          <cell r="C212" t="str">
            <v>un</v>
          </cell>
          <cell r="D212">
            <v>35.49</v>
          </cell>
          <cell r="E212">
            <v>9.71</v>
          </cell>
          <cell r="F212">
            <v>45.2</v>
          </cell>
        </row>
        <row r="213">
          <cell r="A213" t="str">
            <v>09035</v>
          </cell>
          <cell r="B213" t="str">
            <v>Registro de gaveta   11/2" c/ canopla</v>
          </cell>
          <cell r="C213" t="str">
            <v>un</v>
          </cell>
          <cell r="D213">
            <v>27.3</v>
          </cell>
          <cell r="E213">
            <v>2.0550420000000003</v>
          </cell>
          <cell r="F213">
            <v>29.355042</v>
          </cell>
        </row>
        <row r="214">
          <cell r="A214" t="str">
            <v>10000</v>
          </cell>
          <cell r="B214" t="str">
            <v>INSTALAÇÕES HIDROSSANITÁRIAS</v>
          </cell>
        </row>
        <row r="215">
          <cell r="A215" t="str">
            <v>10001</v>
          </cell>
          <cell r="B215" t="str">
            <v>Ponto de água fria vaso c/ válvula</v>
          </cell>
          <cell r="C215" t="str">
            <v>pt</v>
          </cell>
          <cell r="D215">
            <v>7.02</v>
          </cell>
          <cell r="E215">
            <v>3.69</v>
          </cell>
          <cell r="F215">
            <v>10.709999999999999</v>
          </cell>
        </row>
        <row r="216">
          <cell r="A216" t="str">
            <v>10002</v>
          </cell>
          <cell r="B216" t="str">
            <v>Ponto de água fria p/ lavatório</v>
          </cell>
          <cell r="C216" t="str">
            <v>pt</v>
          </cell>
          <cell r="D216">
            <v>4.36</v>
          </cell>
          <cell r="E216">
            <v>3.5</v>
          </cell>
          <cell r="F216">
            <v>7.86</v>
          </cell>
        </row>
        <row r="217">
          <cell r="A217" t="str">
            <v>10003</v>
          </cell>
          <cell r="B217" t="str">
            <v>Ponto de água fria p/  lavatório coletivo</v>
          </cell>
          <cell r="C217" t="str">
            <v>pt</v>
          </cell>
          <cell r="D217">
            <v>2.44</v>
          </cell>
          <cell r="E217">
            <v>0.93</v>
          </cell>
          <cell r="F217">
            <v>3.37</v>
          </cell>
        </row>
        <row r="218">
          <cell r="A218" t="str">
            <v>10004</v>
          </cell>
          <cell r="B218" t="str">
            <v>Ponto de água fria p/ bebedouro</v>
          </cell>
          <cell r="C218" t="str">
            <v>pt</v>
          </cell>
          <cell r="D218">
            <v>5.53</v>
          </cell>
          <cell r="E218">
            <v>4.66</v>
          </cell>
          <cell r="F218">
            <v>10.190000000000001</v>
          </cell>
        </row>
        <row r="219">
          <cell r="A219" t="str">
            <v>10005</v>
          </cell>
          <cell r="B219" t="str">
            <v>Ponto de esgoto p/ vaso sanitário</v>
          </cell>
          <cell r="C219" t="str">
            <v>pt</v>
          </cell>
          <cell r="D219">
            <v>13.36</v>
          </cell>
          <cell r="E219">
            <v>3.42</v>
          </cell>
          <cell r="F219">
            <v>16.78</v>
          </cell>
        </row>
        <row r="220">
          <cell r="A220" t="str">
            <v>10006</v>
          </cell>
          <cell r="B220" t="str">
            <v>Ponto de esgoto p/ lavatório</v>
          </cell>
          <cell r="C220" t="str">
            <v>pt</v>
          </cell>
          <cell r="D220">
            <v>6.63</v>
          </cell>
          <cell r="E220">
            <v>3.21</v>
          </cell>
          <cell r="F220">
            <v>9.84</v>
          </cell>
        </row>
        <row r="221">
          <cell r="A221" t="str">
            <v>10007</v>
          </cell>
          <cell r="B221" t="str">
            <v>Ponto de esgoto p/ Pia cozinha</v>
          </cell>
          <cell r="C221" t="str">
            <v>pt</v>
          </cell>
          <cell r="D221">
            <v>11.36</v>
          </cell>
          <cell r="E221">
            <v>3.21</v>
          </cell>
          <cell r="F221">
            <v>14.57</v>
          </cell>
        </row>
        <row r="222">
          <cell r="A222" t="str">
            <v>10008</v>
          </cell>
          <cell r="B222" t="str">
            <v>Ponto de esgoto p/ bebedouro</v>
          </cell>
          <cell r="C222" t="str">
            <v>pt</v>
          </cell>
          <cell r="D222">
            <v>9.36</v>
          </cell>
          <cell r="E222">
            <v>4.49</v>
          </cell>
          <cell r="F222">
            <v>13.85</v>
          </cell>
        </row>
        <row r="223">
          <cell r="A223" t="str">
            <v>10009</v>
          </cell>
          <cell r="B223" t="str">
            <v>Ponto de esgoto p/ cx. sifonada 50</v>
          </cell>
          <cell r="C223" t="str">
            <v>pt</v>
          </cell>
          <cell r="D223">
            <v>13.1</v>
          </cell>
          <cell r="E223">
            <v>10.69</v>
          </cell>
          <cell r="F223">
            <v>23.79</v>
          </cell>
        </row>
        <row r="224">
          <cell r="A224" t="str">
            <v>10010</v>
          </cell>
          <cell r="B224" t="str">
            <v>Ponto de esgoto p/ cx. sifonada 75</v>
          </cell>
          <cell r="C224" t="str">
            <v>pt</v>
          </cell>
          <cell r="D224">
            <v>16.38</v>
          </cell>
          <cell r="E224">
            <v>11.75</v>
          </cell>
          <cell r="F224">
            <v>28.13</v>
          </cell>
        </row>
        <row r="225">
          <cell r="A225" t="str">
            <v>10011</v>
          </cell>
          <cell r="B225" t="str">
            <v>Ponto caixa de inspeção 50x50</v>
          </cell>
          <cell r="C225" t="str">
            <v>pt</v>
          </cell>
          <cell r="D225">
            <v>24.73</v>
          </cell>
          <cell r="E225">
            <v>30.12</v>
          </cell>
          <cell r="F225">
            <v>54.85</v>
          </cell>
        </row>
        <row r="226">
          <cell r="A226" t="str">
            <v>10012</v>
          </cell>
          <cell r="B226" t="str">
            <v>Ponto caixa de gordura 50x50</v>
          </cell>
          <cell r="C226" t="str">
            <v>pt</v>
          </cell>
          <cell r="D226">
            <v>24.11</v>
          </cell>
          <cell r="E226">
            <v>33.35</v>
          </cell>
          <cell r="F226">
            <v>57.46</v>
          </cell>
        </row>
        <row r="227">
          <cell r="A227" t="str">
            <v>10013</v>
          </cell>
          <cell r="B227" t="str">
            <v>Ponto fossa séptica 300x110x150</v>
          </cell>
          <cell r="C227" t="str">
            <v>pt</v>
          </cell>
          <cell r="D227">
            <v>316.1</v>
          </cell>
          <cell r="E227">
            <v>310.87</v>
          </cell>
          <cell r="F227">
            <v>626.97</v>
          </cell>
        </row>
        <row r="228">
          <cell r="A228" t="str">
            <v>10014</v>
          </cell>
          <cell r="B228" t="str">
            <v>Ponto sumidouro (300x110x150)</v>
          </cell>
          <cell r="C228" t="str">
            <v>pt</v>
          </cell>
          <cell r="D228">
            <v>325</v>
          </cell>
          <cell r="E228">
            <v>278.49</v>
          </cell>
          <cell r="F228">
            <v>603.49</v>
          </cell>
        </row>
        <row r="229">
          <cell r="A229" t="str">
            <v>10015</v>
          </cell>
          <cell r="B229" t="str">
            <v>Ponto de instalação de caixa d'água</v>
          </cell>
          <cell r="C229" t="str">
            <v>pt</v>
          </cell>
          <cell r="D229">
            <v>49.11</v>
          </cell>
          <cell r="E229">
            <v>10.69</v>
          </cell>
          <cell r="F229">
            <v>59.8</v>
          </cell>
        </row>
        <row r="230">
          <cell r="A230" t="str">
            <v>10016</v>
          </cell>
          <cell r="B230" t="str">
            <v>Ponto de entrada de água fria</v>
          </cell>
          <cell r="C230" t="str">
            <v>pt</v>
          </cell>
          <cell r="D230">
            <v>7.8</v>
          </cell>
          <cell r="E230">
            <v>5.34</v>
          </cell>
          <cell r="F230">
            <v>13.14</v>
          </cell>
        </row>
        <row r="231">
          <cell r="A231" t="str">
            <v>10017</v>
          </cell>
          <cell r="B231" t="str">
            <v>Tubo de PVC solvável 25mm</v>
          </cell>
          <cell r="C231" t="str">
            <v>ml</v>
          </cell>
          <cell r="D231">
            <v>0.86</v>
          </cell>
          <cell r="E231">
            <v>0.53</v>
          </cell>
          <cell r="F231">
            <v>1.3900000000000001</v>
          </cell>
        </row>
        <row r="232">
          <cell r="A232" t="str">
            <v>10018</v>
          </cell>
          <cell r="B232" t="str">
            <v>Conexão de PVC soldável 25mm</v>
          </cell>
          <cell r="C232" t="str">
            <v>un</v>
          </cell>
          <cell r="D232">
            <v>0.47</v>
          </cell>
          <cell r="E232">
            <v>0.53</v>
          </cell>
          <cell r="F232">
            <v>1</v>
          </cell>
        </row>
        <row r="233">
          <cell r="A233" t="str">
            <v>10019</v>
          </cell>
          <cell r="B233" t="str">
            <v>Tubo de PVC 40mm para esgoto</v>
          </cell>
          <cell r="C233" t="str">
            <v>ml</v>
          </cell>
          <cell r="D233">
            <v>1.2</v>
          </cell>
          <cell r="E233">
            <v>0.64</v>
          </cell>
          <cell r="F233">
            <v>1.8399999999999999</v>
          </cell>
        </row>
        <row r="234">
          <cell r="A234" t="str">
            <v>10020</v>
          </cell>
          <cell r="B234" t="str">
            <v>Conexão de PVC 40mm para esgoto</v>
          </cell>
          <cell r="C234" t="str">
            <v>un</v>
          </cell>
          <cell r="D234">
            <v>1.59</v>
          </cell>
          <cell r="E234">
            <v>0.64</v>
          </cell>
          <cell r="F234">
            <v>2.23</v>
          </cell>
        </row>
        <row r="235">
          <cell r="A235" t="str">
            <v>10021</v>
          </cell>
          <cell r="B235" t="str">
            <v>Tubo de PVC 100mm para esgoto</v>
          </cell>
          <cell r="C235" t="str">
            <v>ml</v>
          </cell>
          <cell r="D235">
            <v>2.89</v>
          </cell>
          <cell r="E235">
            <v>0.85</v>
          </cell>
          <cell r="F235">
            <v>3.74</v>
          </cell>
        </row>
        <row r="236">
          <cell r="A236" t="str">
            <v>10022</v>
          </cell>
          <cell r="B236" t="str">
            <v>Conexão PVC 100mm para esgoto</v>
          </cell>
          <cell r="C236" t="str">
            <v>un</v>
          </cell>
          <cell r="D236">
            <v>5.02</v>
          </cell>
          <cell r="E236">
            <v>0.85</v>
          </cell>
          <cell r="F236">
            <v>5.869999999999999</v>
          </cell>
        </row>
        <row r="237">
          <cell r="A237" t="str">
            <v>10023</v>
          </cell>
          <cell r="B237" t="str">
            <v>Tubo de PVC 150mm para esgoto</v>
          </cell>
          <cell r="C237" t="str">
            <v>m</v>
          </cell>
          <cell r="D237">
            <v>8.66</v>
          </cell>
          <cell r="E237">
            <v>0.85</v>
          </cell>
          <cell r="F237">
            <v>9.51</v>
          </cell>
        </row>
        <row r="238">
          <cell r="A238" t="str">
            <v>10024</v>
          </cell>
          <cell r="B238" t="str">
            <v>Tubo de PVC 300mm para esgoto</v>
          </cell>
          <cell r="C238" t="str">
            <v>m</v>
          </cell>
          <cell r="D238">
            <v>28.16</v>
          </cell>
          <cell r="E238">
            <v>0.85</v>
          </cell>
          <cell r="F238">
            <v>29.01</v>
          </cell>
        </row>
        <row r="239">
          <cell r="A239" t="str">
            <v>10025</v>
          </cell>
          <cell r="B239" t="str">
            <v>Tubo de PVC 75mm para esgoto</v>
          </cell>
          <cell r="C239" t="str">
            <v>m</v>
          </cell>
          <cell r="D239">
            <v>2.68</v>
          </cell>
          <cell r="E239">
            <v>0.85</v>
          </cell>
          <cell r="F239">
            <v>3.5300000000000002</v>
          </cell>
        </row>
        <row r="240">
          <cell r="A240" t="str">
            <v>11000</v>
          </cell>
          <cell r="B240" t="str">
            <v>INSTALAÇÕES ELÉTRICAS</v>
          </cell>
        </row>
        <row r="241">
          <cell r="A241" t="str">
            <v>11001</v>
          </cell>
          <cell r="B241" t="str">
            <v>Medição aérea (quadro e eletrodutos)</v>
          </cell>
          <cell r="C241" t="str">
            <v>pt</v>
          </cell>
          <cell r="D241">
            <v>34.81</v>
          </cell>
          <cell r="E241">
            <v>38.54</v>
          </cell>
          <cell r="F241">
            <v>73.35</v>
          </cell>
        </row>
        <row r="242">
          <cell r="A242" t="str">
            <v>11002</v>
          </cell>
          <cell r="B242" t="str">
            <v>Medição subterrânea. (quad. caixa, eletetrodutos) </v>
          </cell>
          <cell r="C242" t="str">
            <v>pt</v>
          </cell>
          <cell r="D242">
            <v>144</v>
          </cell>
          <cell r="E242">
            <v>275.25</v>
          </cell>
          <cell r="F242">
            <v>419.25</v>
          </cell>
        </row>
        <row r="243">
          <cell r="A243" t="str">
            <v>11003</v>
          </cell>
          <cell r="B243" t="str">
            <v>Distribuição 6 disjuntores  (quadro e eletrodutos)</v>
          </cell>
          <cell r="C243" t="str">
            <v>pt</v>
          </cell>
          <cell r="D243">
            <v>20.15</v>
          </cell>
          <cell r="E243">
            <v>26.81</v>
          </cell>
          <cell r="F243">
            <v>46.959999999999994</v>
          </cell>
        </row>
        <row r="244">
          <cell r="A244" t="str">
            <v>11004</v>
          </cell>
          <cell r="B244" t="str">
            <v>Distribuição 12 disjuntores (caixa e eletrodutos)</v>
          </cell>
          <cell r="C244" t="str">
            <v>pt</v>
          </cell>
          <cell r="D244">
            <v>82.42</v>
          </cell>
          <cell r="E244">
            <v>29.76</v>
          </cell>
          <cell r="F244">
            <v>112.18</v>
          </cell>
        </row>
        <row r="245">
          <cell r="A245" t="str">
            <v>11005</v>
          </cell>
          <cell r="B245" t="str">
            <v>Ponto luminária fluorescente 2x40w (lumin. e fio)</v>
          </cell>
          <cell r="C245" t="str">
            <v>pt</v>
          </cell>
          <cell r="D245">
            <v>34.84</v>
          </cell>
          <cell r="E245">
            <v>12.63</v>
          </cell>
          <cell r="F245">
            <v>47.470000000000006</v>
          </cell>
        </row>
        <row r="246">
          <cell r="A246" t="str">
            <v>11006</v>
          </cell>
          <cell r="B246" t="str">
            <v>Ponto luminária incandescente (lumin. e fio)</v>
          </cell>
          <cell r="C246" t="str">
            <v>pt</v>
          </cell>
          <cell r="D246">
            <v>11.49</v>
          </cell>
          <cell r="E246">
            <v>6.31</v>
          </cell>
          <cell r="F246">
            <v>17.8</v>
          </cell>
        </row>
        <row r="247">
          <cell r="A247" t="str">
            <v>11007</v>
          </cell>
          <cell r="B247" t="str">
            <v>Ponto tomada  (tomada e fio)</v>
          </cell>
          <cell r="C247" t="str">
            <v>pt</v>
          </cell>
          <cell r="D247">
            <v>6.03</v>
          </cell>
          <cell r="E247">
            <v>5.05</v>
          </cell>
          <cell r="F247">
            <v>11.08</v>
          </cell>
        </row>
        <row r="248">
          <cell r="A248" t="str">
            <v>11008</v>
          </cell>
          <cell r="B248" t="str">
            <v>Tomada especial chuveiro  (tomada e fio)</v>
          </cell>
          <cell r="C248" t="str">
            <v>pt</v>
          </cell>
          <cell r="D248">
            <v>10.3</v>
          </cell>
          <cell r="E248">
            <v>5.05</v>
          </cell>
          <cell r="F248">
            <v>15.350000000000001</v>
          </cell>
        </row>
        <row r="249">
          <cell r="A249" t="str">
            <v>11009</v>
          </cell>
          <cell r="B249" t="str">
            <v>Ponto interruptor simples  (interruptor e fio)</v>
          </cell>
          <cell r="C249" t="str">
            <v>pt</v>
          </cell>
          <cell r="D249">
            <v>4.75</v>
          </cell>
          <cell r="E249">
            <v>5.05</v>
          </cell>
          <cell r="F249">
            <v>9.8</v>
          </cell>
        </row>
        <row r="250">
          <cell r="A250" t="str">
            <v>11010</v>
          </cell>
          <cell r="B250" t="str">
            <v>Ponto interruptor  duplo  (interruptor e fio)</v>
          </cell>
          <cell r="C250" t="str">
            <v>pt</v>
          </cell>
          <cell r="D250">
            <v>6.94</v>
          </cell>
          <cell r="E250">
            <v>5.68</v>
          </cell>
          <cell r="F250">
            <v>12.620000000000001</v>
          </cell>
        </row>
        <row r="251">
          <cell r="A251" t="str">
            <v>11011</v>
          </cell>
          <cell r="B251" t="str">
            <v>Ponto de aterramento inclundo caixa</v>
          </cell>
          <cell r="C251" t="str">
            <v>pt</v>
          </cell>
          <cell r="D251">
            <v>32.57</v>
          </cell>
          <cell r="E251">
            <v>32.71</v>
          </cell>
          <cell r="F251">
            <v>65.28</v>
          </cell>
        </row>
        <row r="252">
          <cell r="A252" t="str">
            <v>11012</v>
          </cell>
          <cell r="B252" t="str">
            <v>Rasgo e enchimento em alvenaria</v>
          </cell>
          <cell r="C252" t="str">
            <v>ml</v>
          </cell>
          <cell r="D252">
            <v>0.24</v>
          </cell>
          <cell r="E252">
            <v>0.96</v>
          </cell>
          <cell r="F252">
            <v>1.2</v>
          </cell>
        </row>
        <row r="253">
          <cell r="A253" t="str">
            <v>11013</v>
          </cell>
          <cell r="B253" t="str">
            <v>Caixa de aterramento</v>
          </cell>
          <cell r="C253" t="str">
            <v>un</v>
          </cell>
          <cell r="D253">
            <v>18.48</v>
          </cell>
          <cell r="E253">
            <v>13.12</v>
          </cell>
          <cell r="F253">
            <v>31.6</v>
          </cell>
        </row>
        <row r="254">
          <cell r="A254" t="str">
            <v>11014</v>
          </cell>
          <cell r="B254" t="str">
            <v>Caixa de inspeção elétrica  60x60</v>
          </cell>
          <cell r="C254" t="str">
            <v>un</v>
          </cell>
          <cell r="D254">
            <v>14.56</v>
          </cell>
          <cell r="E254">
            <v>46.95</v>
          </cell>
          <cell r="F254">
            <v>61.510000000000005</v>
          </cell>
        </row>
        <row r="255">
          <cell r="A255" t="str">
            <v>11015</v>
          </cell>
          <cell r="B255" t="str">
            <v>Ponto interruptor  triplo  (interruptor e fio)</v>
          </cell>
          <cell r="C255" t="str">
            <v>pt</v>
          </cell>
          <cell r="D255">
            <v>11.23</v>
          </cell>
          <cell r="E255">
            <v>6.31</v>
          </cell>
          <cell r="F255">
            <v>17.54</v>
          </cell>
        </row>
        <row r="256">
          <cell r="A256" t="str">
            <v>11016</v>
          </cell>
          <cell r="B256" t="str">
            <v>Medição aérea (cabos e disjuntores)</v>
          </cell>
          <cell r="C256" t="str">
            <v>pt</v>
          </cell>
          <cell r="D256">
            <v>115.05</v>
          </cell>
          <cell r="E256">
            <v>75.78</v>
          </cell>
          <cell r="F256">
            <v>190.82999999999998</v>
          </cell>
        </row>
        <row r="257">
          <cell r="A257" t="str">
            <v>11017</v>
          </cell>
          <cell r="B257" t="str">
            <v>Medição subterrânea. (Cabos e disjuntores) </v>
          </cell>
          <cell r="C257" t="str">
            <v>pt</v>
          </cell>
          <cell r="D257">
            <v>100.75</v>
          </cell>
          <cell r="E257">
            <v>75.78</v>
          </cell>
          <cell r="F257">
            <v>176.53</v>
          </cell>
        </row>
        <row r="258">
          <cell r="A258" t="str">
            <v>11018</v>
          </cell>
          <cell r="B258" t="str">
            <v>Distibuição 6 disjuntores (Fios e disjuntores)</v>
          </cell>
          <cell r="C258" t="str">
            <v>pt</v>
          </cell>
          <cell r="D258">
            <v>31.46</v>
          </cell>
          <cell r="E258">
            <v>35.36</v>
          </cell>
          <cell r="F258">
            <v>66.82</v>
          </cell>
        </row>
        <row r="259">
          <cell r="A259" t="str">
            <v>11019</v>
          </cell>
          <cell r="B259" t="str">
            <v>Distribuição 12 dissjuntores(cabos e disjuntores)</v>
          </cell>
          <cell r="C259" t="str">
            <v>pt</v>
          </cell>
          <cell r="D259">
            <v>62.92</v>
          </cell>
          <cell r="E259">
            <v>55.57</v>
          </cell>
          <cell r="F259">
            <v>118.49000000000001</v>
          </cell>
        </row>
        <row r="260">
          <cell r="A260" t="str">
            <v>11020</v>
          </cell>
          <cell r="B260" t="str">
            <v>Ponto luz no teto (eletrodutos e caixa sextavada)</v>
          </cell>
          <cell r="C260" t="str">
            <v>pt</v>
          </cell>
          <cell r="D260">
            <v>4.13</v>
          </cell>
          <cell r="E260">
            <v>2.53</v>
          </cell>
          <cell r="F260">
            <v>6.66</v>
          </cell>
        </row>
        <row r="261">
          <cell r="A261" t="str">
            <v>11021</v>
          </cell>
          <cell r="B261" t="str">
            <v>Ponto luz parede (eletroduto e caixa 2x4)</v>
          </cell>
          <cell r="C261" t="str">
            <v>pt</v>
          </cell>
          <cell r="D261">
            <v>3.67</v>
          </cell>
          <cell r="E261">
            <v>3.29</v>
          </cell>
          <cell r="F261">
            <v>6.96</v>
          </cell>
        </row>
        <row r="262">
          <cell r="A262" t="str">
            <v>11022</v>
          </cell>
          <cell r="B262" t="str">
            <v>Ponto entrada geral de energia aério</v>
          </cell>
          <cell r="C262" t="str">
            <v>pt</v>
          </cell>
          <cell r="D262">
            <v>149.86</v>
          </cell>
          <cell r="E262">
            <v>114.31</v>
          </cell>
          <cell r="F262">
            <v>264.17</v>
          </cell>
        </row>
        <row r="263">
          <cell r="A263" t="str">
            <v>11023</v>
          </cell>
          <cell r="B263" t="str">
            <v>Poto entrada geral de energia subterrâneo</v>
          </cell>
          <cell r="C263" t="str">
            <v>pt</v>
          </cell>
          <cell r="D263">
            <v>244.75</v>
          </cell>
          <cell r="E263">
            <v>351.03</v>
          </cell>
          <cell r="F263">
            <v>595.78</v>
          </cell>
        </row>
        <row r="264">
          <cell r="A264" t="str">
            <v>11024</v>
          </cell>
          <cell r="B264" t="str">
            <v>Ponto de distribuição completo para 6 disjuntores</v>
          </cell>
          <cell r="C264" t="str">
            <v>pt</v>
          </cell>
          <cell r="D264">
            <v>51.61</v>
          </cell>
          <cell r="E264">
            <v>62.17</v>
          </cell>
          <cell r="F264">
            <v>113.78</v>
          </cell>
        </row>
        <row r="265">
          <cell r="A265" t="str">
            <v>11025</v>
          </cell>
          <cell r="B265" t="str">
            <v>Ponto de distribuição completo para 12 disjuntores</v>
          </cell>
          <cell r="C265" t="str">
            <v>pt</v>
          </cell>
          <cell r="D265">
            <v>145.34</v>
          </cell>
          <cell r="E265">
            <v>85.33</v>
          </cell>
          <cell r="F265">
            <v>230.67000000000002</v>
          </cell>
        </row>
        <row r="266">
          <cell r="A266" t="str">
            <v>11026</v>
          </cell>
          <cell r="B266" t="str">
            <v>Ponto completo para luminária fluorescente 2x40</v>
          </cell>
          <cell r="C266" t="str">
            <v>pt</v>
          </cell>
          <cell r="D266">
            <v>38.97</v>
          </cell>
          <cell r="E266">
            <v>15.16</v>
          </cell>
          <cell r="F266">
            <v>54.129999999999995</v>
          </cell>
        </row>
        <row r="267">
          <cell r="A267" t="str">
            <v>11027</v>
          </cell>
          <cell r="B267" t="str">
            <v>Ponto completo para luminária fluorescente 1x40</v>
          </cell>
          <cell r="C267" t="str">
            <v>pt</v>
          </cell>
          <cell r="D267">
            <v>27.68</v>
          </cell>
          <cell r="E267">
            <v>12.63</v>
          </cell>
          <cell r="F267">
            <v>40.31</v>
          </cell>
        </row>
        <row r="268">
          <cell r="A268" t="str">
            <v>11028</v>
          </cell>
          <cell r="B268" t="str">
            <v>Ponto completo para luminária fluorescente 3x40</v>
          </cell>
          <cell r="C268" t="str">
            <v>pt</v>
          </cell>
          <cell r="D268">
            <v>59.1</v>
          </cell>
          <cell r="E268">
            <v>18.94</v>
          </cell>
          <cell r="F268">
            <v>78.04</v>
          </cell>
        </row>
        <row r="269">
          <cell r="A269" t="str">
            <v>11029</v>
          </cell>
          <cell r="B269" t="str">
            <v>Ponto completo para luminária fluorescente 2x20</v>
          </cell>
          <cell r="C269" t="str">
            <v>pt</v>
          </cell>
          <cell r="D269">
            <v>36.87</v>
          </cell>
          <cell r="E269">
            <v>12.63</v>
          </cell>
          <cell r="F269">
            <v>49.5</v>
          </cell>
        </row>
        <row r="270">
          <cell r="A270" t="str">
            <v>11030</v>
          </cell>
          <cell r="B270" t="str">
            <v>Ponto completo para luminária incandescente</v>
          </cell>
          <cell r="C270" t="str">
            <v>pt</v>
          </cell>
          <cell r="D270">
            <v>15.63</v>
          </cell>
          <cell r="E270">
            <v>8.84</v>
          </cell>
          <cell r="F270">
            <v>24.47</v>
          </cell>
        </row>
        <row r="271">
          <cell r="A271" t="str">
            <v>11031</v>
          </cell>
          <cell r="B271" t="str">
            <v>Ponto completo refletor com lâmpada halógena </v>
          </cell>
          <cell r="C271" t="str">
            <v>pt</v>
          </cell>
          <cell r="D271">
            <v>34.79</v>
          </cell>
          <cell r="E271">
            <v>10.1</v>
          </cell>
          <cell r="F271">
            <v>44.89</v>
          </cell>
        </row>
        <row r="272">
          <cell r="A272" t="str">
            <v>11032</v>
          </cell>
          <cell r="B272" t="str">
            <v>Ponto completo tomada 2P + universal</v>
          </cell>
          <cell r="C272" t="str">
            <v>pt</v>
          </cell>
          <cell r="D272">
            <v>9.16</v>
          </cell>
          <cell r="E272">
            <v>8.34</v>
          </cell>
          <cell r="F272">
            <v>17.5</v>
          </cell>
        </row>
        <row r="273">
          <cell r="A273" t="str">
            <v>11033</v>
          </cell>
          <cell r="B273" t="str">
            <v>Ponto completo tomada 2P + universal + terra</v>
          </cell>
          <cell r="C273" t="str">
            <v>pt</v>
          </cell>
          <cell r="D273">
            <v>9.7</v>
          </cell>
          <cell r="E273">
            <v>8.34</v>
          </cell>
          <cell r="F273">
            <v>18.04</v>
          </cell>
        </row>
        <row r="274">
          <cell r="A274" t="str">
            <v>11034</v>
          </cell>
          <cell r="B274" t="str">
            <v>Ponto completo para tomada 3 pino chato (chuveiro)</v>
          </cell>
          <cell r="C274" t="str">
            <v>pt</v>
          </cell>
          <cell r="D274">
            <v>13.97</v>
          </cell>
          <cell r="E274">
            <v>9.39</v>
          </cell>
          <cell r="F274">
            <v>23.36</v>
          </cell>
        </row>
        <row r="275">
          <cell r="A275" t="str">
            <v>11035</v>
          </cell>
          <cell r="B275" t="str">
            <v>Ponto completo para interruptor simples</v>
          </cell>
          <cell r="C275" t="str">
            <v>pt</v>
          </cell>
          <cell r="D275">
            <v>7.87</v>
          </cell>
          <cell r="E275">
            <v>8.34</v>
          </cell>
          <cell r="F275">
            <v>16.21</v>
          </cell>
        </row>
        <row r="276">
          <cell r="A276" t="str">
            <v>11036</v>
          </cell>
          <cell r="B276" t="str">
            <v>Ponto completo para interruptor duplo</v>
          </cell>
          <cell r="C276" t="str">
            <v>pt</v>
          </cell>
          <cell r="D276">
            <v>10.07</v>
          </cell>
          <cell r="E276">
            <v>8.97</v>
          </cell>
          <cell r="F276">
            <v>19.04</v>
          </cell>
        </row>
        <row r="277">
          <cell r="A277" t="str">
            <v>11037</v>
          </cell>
          <cell r="B277" t="str">
            <v>Ponto completo para interruptor triplo</v>
          </cell>
          <cell r="C277" t="str">
            <v>pt</v>
          </cell>
          <cell r="D277">
            <v>14.36</v>
          </cell>
          <cell r="E277">
            <v>9.6</v>
          </cell>
          <cell r="F277">
            <v>23.96</v>
          </cell>
        </row>
        <row r="278">
          <cell r="A278" t="str">
            <v>11038</v>
          </cell>
          <cell r="B278" t="str">
            <v>Ponto completo para interruptor simples paralelo</v>
          </cell>
          <cell r="C278" t="str">
            <v>pt</v>
          </cell>
          <cell r="D278">
            <v>9.03</v>
          </cell>
          <cell r="E278">
            <v>8.97</v>
          </cell>
          <cell r="F278">
            <v>18</v>
          </cell>
        </row>
        <row r="279">
          <cell r="A279" t="str">
            <v>11039</v>
          </cell>
          <cell r="B279" t="str">
            <v>Ponto completo para interruptor duplo paralelo</v>
          </cell>
          <cell r="C279" t="str">
            <v>pt</v>
          </cell>
          <cell r="D279">
            <v>13.06</v>
          </cell>
          <cell r="E279">
            <v>9.6</v>
          </cell>
          <cell r="F279">
            <v>22.66</v>
          </cell>
        </row>
        <row r="280">
          <cell r="A280" t="str">
            <v>11040</v>
          </cell>
          <cell r="B280" t="str">
            <v>Ponto completo para interruptor triplo paralelo</v>
          </cell>
          <cell r="C280" t="str">
            <v>pt</v>
          </cell>
          <cell r="D280">
            <v>17.79</v>
          </cell>
          <cell r="E280">
            <v>10.23</v>
          </cell>
          <cell r="F280">
            <v>28.02</v>
          </cell>
        </row>
        <row r="281">
          <cell r="A281" t="str">
            <v>12000</v>
          </cell>
          <cell r="B281" t="str">
            <v>INSTALAÇÕES ESPECIAIS</v>
          </cell>
        </row>
        <row r="282">
          <cell r="A282" t="str">
            <v>12001</v>
          </cell>
          <cell r="B282" t="str">
            <v>Para raio tipo Franklim incluindo haste de sustentação e pilar de concreto</v>
          </cell>
          <cell r="C282" t="str">
            <v>pt</v>
          </cell>
          <cell r="D282">
            <v>394.63</v>
          </cell>
          <cell r="E282">
            <v>75.78</v>
          </cell>
          <cell r="F282">
            <v>470.40999999999997</v>
          </cell>
        </row>
        <row r="283">
          <cell r="A283" t="str">
            <v>12002</v>
          </cell>
          <cell r="B283" t="str">
            <v>Aterramento para-raio</v>
          </cell>
          <cell r="C283" t="str">
            <v>pt</v>
          </cell>
          <cell r="D283">
            <v>35.6</v>
          </cell>
          <cell r="E283">
            <v>32.71</v>
          </cell>
          <cell r="F283">
            <v>68.31</v>
          </cell>
        </row>
        <row r="284">
          <cell r="A284" t="str">
            <v>12003</v>
          </cell>
          <cell r="B284" t="str">
            <v>Ponto de gás botijão 13kg (abrigo e fogão)</v>
          </cell>
          <cell r="C284" t="str">
            <v>pt</v>
          </cell>
          <cell r="D284">
            <v>125.97</v>
          </cell>
          <cell r="E284">
            <v>24.61</v>
          </cell>
          <cell r="F284">
            <v>150.57999999999998</v>
          </cell>
        </row>
        <row r="285">
          <cell r="A285" t="str">
            <v>12004</v>
          </cell>
          <cell r="B285" t="str">
            <v>Ponto de gás botijão 45kg (abrigo e fogão)</v>
          </cell>
          <cell r="C285" t="str">
            <v>pt</v>
          </cell>
          <cell r="D285">
            <v>140.27</v>
          </cell>
          <cell r="E285">
            <v>24.61</v>
          </cell>
          <cell r="F285">
            <v>164.88</v>
          </cell>
        </row>
        <row r="286">
          <cell r="A286" t="str">
            <v>12005</v>
          </cell>
          <cell r="B286" t="str">
            <v>Extintor de incêndio Pó Químico seco 4Kg</v>
          </cell>
          <cell r="C286" t="str">
            <v>pt</v>
          </cell>
          <cell r="D286">
            <v>52</v>
          </cell>
          <cell r="E286">
            <v>2.33</v>
          </cell>
          <cell r="F286">
            <v>54.33</v>
          </cell>
        </row>
        <row r="287">
          <cell r="A287" t="str">
            <v>12006</v>
          </cell>
          <cell r="B287" t="str">
            <v>Abrigo para mangueira de incêndio completo</v>
          </cell>
          <cell r="C287" t="str">
            <v>pt</v>
          </cell>
          <cell r="D287">
            <v>273</v>
          </cell>
          <cell r="E287">
            <v>10.69</v>
          </cell>
          <cell r="F287">
            <v>283.69</v>
          </cell>
        </row>
        <row r="288">
          <cell r="A288" t="str">
            <v>13000</v>
          </cell>
          <cell r="B288" t="str">
            <v>PINTURA</v>
          </cell>
        </row>
        <row r="289">
          <cell r="A289" t="str">
            <v>13001</v>
          </cell>
          <cell r="B289" t="str">
            <v>Selador acrílico 1 demão</v>
          </cell>
          <cell r="C289" t="str">
            <v>m2</v>
          </cell>
          <cell r="D289">
            <v>0.48</v>
          </cell>
          <cell r="E289">
            <v>1.39</v>
          </cell>
          <cell r="F289">
            <v>1.8699999999999999</v>
          </cell>
        </row>
        <row r="290">
          <cell r="A290" t="str">
            <v>13002</v>
          </cell>
          <cell r="B290" t="str">
            <v>Massa corrida acrílica</v>
          </cell>
          <cell r="C290" t="str">
            <v>m2</v>
          </cell>
          <cell r="D290">
            <v>2.32</v>
          </cell>
          <cell r="E290">
            <v>4.27</v>
          </cell>
          <cell r="F290">
            <v>6.59</v>
          </cell>
        </row>
        <row r="291">
          <cell r="A291" t="str">
            <v>13003</v>
          </cell>
          <cell r="B291" t="str">
            <v>Tinta PVA 2 demãos</v>
          </cell>
          <cell r="C291" t="str">
            <v>m2</v>
          </cell>
          <cell r="D291">
            <v>1.25</v>
          </cell>
          <cell r="E291">
            <v>2.46</v>
          </cell>
          <cell r="F291">
            <v>3.71</v>
          </cell>
        </row>
        <row r="292">
          <cell r="A292" t="str">
            <v>13004</v>
          </cell>
          <cell r="B292" t="str">
            <v>Tinta acrílica  2 demãos</v>
          </cell>
          <cell r="C292" t="str">
            <v>m2</v>
          </cell>
          <cell r="D292">
            <v>1.42</v>
          </cell>
          <cell r="E292">
            <v>2.46</v>
          </cell>
          <cell r="F292">
            <v>3.88</v>
          </cell>
        </row>
        <row r="293">
          <cell r="A293" t="str">
            <v>13005</v>
          </cell>
          <cell r="B293" t="str">
            <v>Tinta óleo  2 demãos</v>
          </cell>
          <cell r="C293" t="str">
            <v>m2</v>
          </cell>
          <cell r="D293">
            <v>1.82</v>
          </cell>
          <cell r="E293">
            <v>3.85</v>
          </cell>
          <cell r="F293">
            <v>5.67</v>
          </cell>
        </row>
        <row r="294">
          <cell r="A294" t="str">
            <v>13006</v>
          </cell>
          <cell r="B294" t="str">
            <v>Tinta óleo (sobre  pintura antiga)</v>
          </cell>
          <cell r="C294" t="str">
            <v>m2</v>
          </cell>
          <cell r="D294">
            <v>0.99</v>
          </cell>
          <cell r="E294">
            <v>3.32</v>
          </cell>
          <cell r="F294">
            <v>4.31</v>
          </cell>
        </row>
        <row r="295">
          <cell r="A295" t="str">
            <v>13007</v>
          </cell>
          <cell r="B295" t="str">
            <v>Raspagem PVA</v>
          </cell>
          <cell r="C295" t="str">
            <v>m2</v>
          </cell>
          <cell r="D295">
            <v>0</v>
          </cell>
          <cell r="E295">
            <v>1.05</v>
          </cell>
          <cell r="F295">
            <v>1.05</v>
          </cell>
        </row>
        <row r="296">
          <cell r="A296" t="str">
            <v>13008</v>
          </cell>
          <cell r="B296" t="str">
            <v>Raspagem óleo</v>
          </cell>
          <cell r="C296" t="str">
            <v>m2</v>
          </cell>
          <cell r="D296">
            <v>0</v>
          </cell>
          <cell r="E296">
            <v>1.26</v>
          </cell>
          <cell r="F296">
            <v>1.26</v>
          </cell>
        </row>
        <row r="297">
          <cell r="A297" t="str">
            <v>13009</v>
          </cell>
          <cell r="B297" t="str">
            <v>Tinta esmalte s/ madeira 2 demãos</v>
          </cell>
          <cell r="C297" t="str">
            <v>m2</v>
          </cell>
          <cell r="D297">
            <v>2.65</v>
          </cell>
          <cell r="E297">
            <v>3.85</v>
          </cell>
          <cell r="F297">
            <v>6.5</v>
          </cell>
        </row>
        <row r="298">
          <cell r="A298" t="str">
            <v>13010</v>
          </cell>
          <cell r="B298" t="str">
            <v>Tinta esmalte s/ madeira (sobre pintura antiga)</v>
          </cell>
          <cell r="C298" t="str">
            <v>m2</v>
          </cell>
          <cell r="D298">
            <v>1.5</v>
          </cell>
          <cell r="E298">
            <v>3.32</v>
          </cell>
          <cell r="F298">
            <v>4.82</v>
          </cell>
        </row>
        <row r="299">
          <cell r="A299" t="str">
            <v>13011</v>
          </cell>
          <cell r="B299" t="str">
            <v>Tinta texturada acrílica sobre reboco</v>
          </cell>
          <cell r="C299" t="str">
            <v>m2</v>
          </cell>
          <cell r="D299">
            <v>1.32</v>
          </cell>
          <cell r="E299">
            <v>3.85</v>
          </cell>
          <cell r="F299">
            <v>5.17</v>
          </cell>
        </row>
        <row r="300">
          <cell r="A300" t="str">
            <v>13012</v>
          </cell>
          <cell r="B300" t="str">
            <v>Caiação  3  demãos</v>
          </cell>
          <cell r="C300" t="str">
            <v>m2</v>
          </cell>
          <cell r="D300">
            <v>0.33</v>
          </cell>
          <cell r="E300">
            <v>1.39</v>
          </cell>
          <cell r="F300">
            <v>1.72</v>
          </cell>
        </row>
        <row r="301">
          <cell r="A301" t="str">
            <v>14000</v>
          </cell>
          <cell r="B301" t="str">
            <v>COMPLEMENTARES</v>
          </cell>
        </row>
        <row r="302">
          <cell r="A302" t="str">
            <v>14001</v>
          </cell>
          <cell r="B302" t="str">
            <v>Passeio em concreto 5cm incluindo lastro de brita</v>
          </cell>
          <cell r="C302" t="str">
            <v>m2</v>
          </cell>
          <cell r="D302">
            <v>8.89</v>
          </cell>
          <cell r="E302">
            <v>3.5</v>
          </cell>
          <cell r="F302">
            <v>12.39</v>
          </cell>
        </row>
        <row r="303">
          <cell r="A303" t="str">
            <v>14002</v>
          </cell>
          <cell r="B303" t="str">
            <v>Muro de tijolos h=1,20</v>
          </cell>
          <cell r="C303" t="str">
            <v>m2</v>
          </cell>
          <cell r="D303">
            <v>23.06</v>
          </cell>
          <cell r="E303">
            <v>31.82</v>
          </cell>
          <cell r="F303">
            <v>54.88154484800001</v>
          </cell>
        </row>
        <row r="304">
          <cell r="A304" t="str">
            <v>14003</v>
          </cell>
          <cell r="B304" t="str">
            <v>Portão de ferro</v>
          </cell>
          <cell r="C304" t="str">
            <v>m2</v>
          </cell>
          <cell r="D304">
            <v>52.12</v>
          </cell>
          <cell r="E304">
            <v>5.77</v>
          </cell>
          <cell r="F304">
            <v>57.889</v>
          </cell>
        </row>
        <row r="305">
          <cell r="A305" t="str">
            <v>14004</v>
          </cell>
          <cell r="B305" t="str">
            <v>Lousa moldada no local com tinta acrílica</v>
          </cell>
          <cell r="C305" t="str">
            <v>m2</v>
          </cell>
          <cell r="D305">
            <v>11.79</v>
          </cell>
          <cell r="E305">
            <v>9.8</v>
          </cell>
          <cell r="F305">
            <v>21.593</v>
          </cell>
        </row>
        <row r="306">
          <cell r="A306" t="str">
            <v>14005</v>
          </cell>
          <cell r="B306" t="str">
            <v>Régua proteção de carteira 7cm</v>
          </cell>
          <cell r="C306" t="str">
            <v>ml</v>
          </cell>
          <cell r="D306">
            <v>1.38</v>
          </cell>
          <cell r="E306">
            <v>0.86</v>
          </cell>
          <cell r="F306">
            <v>2.2399999999999998</v>
          </cell>
        </row>
        <row r="307">
          <cell r="A307" t="str">
            <v>14006</v>
          </cell>
          <cell r="B307" t="str">
            <v>Réguas porta cartazes 5cm</v>
          </cell>
          <cell r="C307" t="str">
            <v>ml</v>
          </cell>
          <cell r="D307">
            <v>1.97</v>
          </cell>
          <cell r="E307">
            <v>1.72</v>
          </cell>
          <cell r="F307">
            <v>3.69</v>
          </cell>
        </row>
        <row r="308">
          <cell r="A308" t="str">
            <v>14008</v>
          </cell>
          <cell r="B308" t="str">
            <v>Grama leiva</v>
          </cell>
          <cell r="C308" t="str">
            <v>m2</v>
          </cell>
          <cell r="D308">
            <v>2.08</v>
          </cell>
          <cell r="E308">
            <v>0.59</v>
          </cell>
          <cell r="F308">
            <v>2.67</v>
          </cell>
        </row>
        <row r="309">
          <cell r="A309" t="str">
            <v>14009</v>
          </cell>
          <cell r="B309" t="str">
            <v>Pedrisco incl. espalhamento  e=2,5cm</v>
          </cell>
          <cell r="C309" t="str">
            <v>m2</v>
          </cell>
          <cell r="D309">
            <v>0.94</v>
          </cell>
          <cell r="E309">
            <v>0.16</v>
          </cell>
          <cell r="F309">
            <v>1.0999999999999999</v>
          </cell>
        </row>
        <row r="310">
          <cell r="A310" t="str">
            <v>14010</v>
          </cell>
          <cell r="B310" t="str">
            <v>Alambrado c/ tubo 11/2" e tela (galv.)</v>
          </cell>
          <cell r="C310" t="str">
            <v>m2</v>
          </cell>
          <cell r="D310">
            <v>20.03</v>
          </cell>
          <cell r="E310">
            <v>5.57</v>
          </cell>
          <cell r="F310">
            <v>25.601486559999998</v>
          </cell>
        </row>
        <row r="311">
          <cell r="A311" t="str">
            <v>14011</v>
          </cell>
          <cell r="B311" t="str">
            <v>Cerca com moeirão concr. e tela</v>
          </cell>
          <cell r="C311" t="str">
            <v>ml</v>
          </cell>
          <cell r="D311">
            <v>13.98</v>
          </cell>
          <cell r="E311">
            <v>5.57</v>
          </cell>
          <cell r="F311">
            <v>19.553886560000002</v>
          </cell>
        </row>
        <row r="312">
          <cell r="A312" t="str">
            <v>14012</v>
          </cell>
          <cell r="B312" t="str">
            <v>Muro - Alvenaria de tijolos, chapisco, reboco concreto e pintura</v>
          </cell>
          <cell r="C312" t="str">
            <v>m2</v>
          </cell>
          <cell r="D312">
            <v>24.65</v>
          </cell>
          <cell r="E312">
            <v>37.05</v>
          </cell>
          <cell r="F312">
            <v>61.69783536800001</v>
          </cell>
        </row>
        <row r="313">
          <cell r="A313" t="str">
            <v>14013</v>
          </cell>
          <cell r="B313" t="str">
            <v>Muro - Alvenaria de tijolos, chapisco e concreto </v>
          </cell>
          <cell r="C313" t="str">
            <v>m2</v>
          </cell>
          <cell r="D313">
            <v>19.72</v>
          </cell>
          <cell r="E313">
            <v>14.78</v>
          </cell>
          <cell r="F313">
            <v>34.50334212</v>
          </cell>
        </row>
        <row r="314">
          <cell r="A314" t="str">
            <v>14014</v>
          </cell>
          <cell r="B314" t="str">
            <v>Cerca de arame farpado com  moeirão eucalípto h=1,50m</v>
          </cell>
          <cell r="C314" t="str">
            <v>m</v>
          </cell>
          <cell r="D314">
            <v>1.48</v>
          </cell>
          <cell r="E314">
            <v>2.36</v>
          </cell>
          <cell r="F314">
            <v>3.8407210400000005</v>
          </cell>
        </row>
        <row r="315">
          <cell r="A315" t="str">
            <v>14015</v>
          </cell>
          <cell r="B315" t="str">
            <v>Recolocação de cerca de arame farpado</v>
          </cell>
          <cell r="C315" t="str">
            <v>m</v>
          </cell>
          <cell r="D315">
            <v>0.1</v>
          </cell>
          <cell r="E315">
            <v>2.36</v>
          </cell>
          <cell r="F315">
            <v>2.4627210400000004</v>
          </cell>
        </row>
        <row r="316">
          <cell r="A316" t="str">
            <v>14016</v>
          </cell>
          <cell r="B316" t="str">
            <v>Alambrado c/ tubo 11/2" e tela malha 60 fio 14 ver. com PVC</v>
          </cell>
          <cell r="C316" t="str">
            <v>m</v>
          </cell>
          <cell r="D316">
            <v>20.17</v>
          </cell>
          <cell r="E316">
            <v>5.57</v>
          </cell>
          <cell r="F316">
            <v>25.73798656</v>
          </cell>
        </row>
        <row r="317">
          <cell r="A317" t="str">
            <v>14017</v>
          </cell>
          <cell r="B317" t="str">
            <v>Piso em concreto simples fck 15MPa e=5cm incluindo reguas de pinus 1x4 para junta de dilatação </v>
          </cell>
          <cell r="C317" t="str">
            <v>m2</v>
          </cell>
          <cell r="D317">
            <v>6.76</v>
          </cell>
          <cell r="E317">
            <v>3.17</v>
          </cell>
          <cell r="F317">
            <v>9.93</v>
          </cell>
        </row>
        <row r="318">
          <cell r="A318" t="str">
            <v>14018</v>
          </cell>
          <cell r="B318" t="str">
            <v>Pedrisco limpo espalhado </v>
          </cell>
          <cell r="C318" t="str">
            <v>m3</v>
          </cell>
          <cell r="D318">
            <v>34.56</v>
          </cell>
          <cell r="E318">
            <v>6.31</v>
          </cell>
          <cell r="F318">
            <v>40.870000000000005</v>
          </cell>
        </row>
        <row r="319">
          <cell r="A319" t="str">
            <v>14019</v>
          </cell>
          <cell r="B319" t="str">
            <v>Piso Petit Pavet preto e branco</v>
          </cell>
          <cell r="C319" t="str">
            <v>m2</v>
          </cell>
          <cell r="D319">
            <v>20.99</v>
          </cell>
          <cell r="E319">
            <v>8.32</v>
          </cell>
          <cell r="F319">
            <v>29.31</v>
          </cell>
        </row>
        <row r="320">
          <cell r="A320" t="str">
            <v>14020</v>
          </cell>
          <cell r="B320" t="str">
            <v>Mão de obra para Piso de Petit Pavet incluindo argamassa</v>
          </cell>
          <cell r="C320" t="str">
            <v>m2</v>
          </cell>
          <cell r="D320">
            <v>6.26</v>
          </cell>
          <cell r="E320">
            <v>8.32</v>
          </cell>
          <cell r="F320">
            <v>14.58</v>
          </cell>
        </row>
        <row r="321">
          <cell r="A321" t="str">
            <v>14021</v>
          </cell>
          <cell r="B321" t="str">
            <v>Piso ladrilho hidraulico cor cimento</v>
          </cell>
          <cell r="C321" t="str">
            <v>m2</v>
          </cell>
          <cell r="D321">
            <v>15.18</v>
          </cell>
          <cell r="E321">
            <v>7.06</v>
          </cell>
          <cell r="F321">
            <v>22.24</v>
          </cell>
        </row>
        <row r="322">
          <cell r="A322" t="str">
            <v>14022</v>
          </cell>
          <cell r="B322" t="str">
            <v>Piso ladrilho hidraulico cor preto e branco</v>
          </cell>
          <cell r="C322" t="str">
            <v>m3</v>
          </cell>
          <cell r="D322">
            <v>16.52</v>
          </cell>
          <cell r="E322">
            <v>7.06</v>
          </cell>
          <cell r="F322">
            <v>23.58</v>
          </cell>
        </row>
        <row r="323">
          <cell r="A323" t="str">
            <v>14023</v>
          </cell>
          <cell r="B323" t="str">
            <v>Piso ladrilho hidraulico cor branco</v>
          </cell>
          <cell r="C323" t="str">
            <v>m4</v>
          </cell>
          <cell r="D323">
            <v>19.2</v>
          </cell>
          <cell r="E323">
            <v>7.06</v>
          </cell>
          <cell r="F323">
            <v>26.259999999999998</v>
          </cell>
        </row>
        <row r="324">
          <cell r="A324" t="str">
            <v>14024</v>
          </cell>
          <cell r="B324" t="str">
            <v>Piso Tipo Revelux 45x45 cinza</v>
          </cell>
          <cell r="C324" t="str">
            <v>m2</v>
          </cell>
          <cell r="D324">
            <v>20.56</v>
          </cell>
          <cell r="E324">
            <v>7.06</v>
          </cell>
          <cell r="F324">
            <v>27.619999999999997</v>
          </cell>
        </row>
        <row r="325">
          <cell r="A325" t="str">
            <v>14025</v>
          </cell>
          <cell r="B325" t="str">
            <v>Piso Tipo Revelux 45x45 vermelho</v>
          </cell>
          <cell r="C325" t="str">
            <v>m2</v>
          </cell>
          <cell r="D325">
            <v>27.53</v>
          </cell>
          <cell r="E325">
            <v>7.06</v>
          </cell>
          <cell r="F325">
            <v>34.59</v>
          </cell>
        </row>
        <row r="326">
          <cell r="A326" t="str">
            <v>14026</v>
          </cell>
          <cell r="B326" t="str">
            <v>Piso Tipo Revelux 45x45 Grafite</v>
          </cell>
          <cell r="C326" t="str">
            <v>m2</v>
          </cell>
          <cell r="D326">
            <v>25.92</v>
          </cell>
          <cell r="E326">
            <v>7.06</v>
          </cell>
          <cell r="F326">
            <v>32.980000000000004</v>
          </cell>
        </row>
        <row r="327">
          <cell r="A327" t="str">
            <v>15000</v>
          </cell>
          <cell r="B327" t="str">
            <v>MOBILIÁRIO</v>
          </cell>
        </row>
        <row r="328">
          <cell r="A328" t="str">
            <v>15001</v>
          </cell>
          <cell r="B328" t="str">
            <v>Banco para recepção modelo</v>
          </cell>
          <cell r="C328" t="str">
            <v>m</v>
          </cell>
          <cell r="D328">
            <v>14.42</v>
          </cell>
          <cell r="E328">
            <v>5.18</v>
          </cell>
          <cell r="F328">
            <v>19.6</v>
          </cell>
        </row>
        <row r="329">
          <cell r="A329" t="str">
            <v>15002</v>
          </cell>
          <cell r="B329" t="str">
            <v>Banco de praça com pé de ferro e assento em madeira mod 17</v>
          </cell>
          <cell r="C329" t="str">
            <v>m</v>
          </cell>
          <cell r="D329">
            <v>264.85</v>
          </cell>
          <cell r="E329">
            <v>5.18</v>
          </cell>
          <cell r="F329">
            <v>270.03000000000003</v>
          </cell>
        </row>
        <row r="330">
          <cell r="A330" t="str">
            <v>16000</v>
          </cell>
          <cell r="B330" t="str">
            <v>LIMPEZA FINAL DA OBRA</v>
          </cell>
        </row>
        <row r="331">
          <cell r="A331" t="str">
            <v>16001</v>
          </cell>
          <cell r="B331" t="str">
            <v>Limpeza azulejo</v>
          </cell>
          <cell r="C331" t="str">
            <v>m2</v>
          </cell>
          <cell r="D331">
            <v>0.25</v>
          </cell>
          <cell r="E331">
            <v>1.26</v>
          </cell>
          <cell r="F331">
            <v>1.51</v>
          </cell>
        </row>
        <row r="332">
          <cell r="A332" t="str">
            <v>16002</v>
          </cell>
          <cell r="B332" t="str">
            <v>Limpeza piso cerâmico</v>
          </cell>
          <cell r="C332" t="str">
            <v>m2</v>
          </cell>
          <cell r="D332">
            <v>0.25</v>
          </cell>
          <cell r="E332">
            <v>1.68</v>
          </cell>
          <cell r="F332">
            <v>1.93</v>
          </cell>
        </row>
        <row r="333">
          <cell r="A333" t="str">
            <v>16003</v>
          </cell>
          <cell r="B333" t="str">
            <v>Limpeza vidro</v>
          </cell>
          <cell r="C333" t="str">
            <v>m2</v>
          </cell>
          <cell r="D333">
            <v>0.26</v>
          </cell>
          <cell r="E333">
            <v>1.26</v>
          </cell>
          <cell r="F333">
            <v>1.52</v>
          </cell>
        </row>
        <row r="334">
          <cell r="A334" t="str">
            <v>16004</v>
          </cell>
          <cell r="B334" t="str">
            <v>Limpeza aparelhos sanitários</v>
          </cell>
          <cell r="C334" t="str">
            <v>un</v>
          </cell>
          <cell r="D334">
            <v>0.13</v>
          </cell>
          <cell r="E334">
            <v>2.1</v>
          </cell>
          <cell r="F334">
            <v>2.23</v>
          </cell>
        </row>
        <row r="335">
          <cell r="A335" t="str">
            <v>16005</v>
          </cell>
          <cell r="B335" t="str">
            <v>Remoção entulho da obra</v>
          </cell>
          <cell r="C335" t="str">
            <v>m3</v>
          </cell>
          <cell r="D335">
            <v>5.5</v>
          </cell>
          <cell r="E335">
            <v>0.02</v>
          </cell>
          <cell r="F335">
            <v>5.52</v>
          </cell>
        </row>
        <row r="336">
          <cell r="A336" t="str">
            <v>16006</v>
          </cell>
          <cell r="B336" t="str">
            <v>Lixamento de piso madeira</v>
          </cell>
          <cell r="C336" t="str">
            <v>m2</v>
          </cell>
          <cell r="D336">
            <v>0.05</v>
          </cell>
          <cell r="E336">
            <v>7.8</v>
          </cell>
          <cell r="F336">
            <v>7.85</v>
          </cell>
        </row>
        <row r="337">
          <cell r="A337" t="str">
            <v>17000</v>
          </cell>
          <cell r="B337" t="str">
            <v>TERRAPLANAGEM</v>
          </cell>
        </row>
        <row r="338">
          <cell r="A338" t="str">
            <v>17001</v>
          </cell>
          <cell r="B338" t="str">
            <v>Escavação manual (normal)</v>
          </cell>
          <cell r="C338" t="str">
            <v>m3</v>
          </cell>
          <cell r="D338">
            <v>0</v>
          </cell>
          <cell r="E338">
            <v>6.31</v>
          </cell>
          <cell r="F338">
            <v>6.31</v>
          </cell>
        </row>
        <row r="339">
          <cell r="A339" t="str">
            <v>17002</v>
          </cell>
          <cell r="B339" t="str">
            <v>Escavação manual (moles)</v>
          </cell>
          <cell r="C339" t="str">
            <v>m3</v>
          </cell>
          <cell r="D339">
            <v>0</v>
          </cell>
          <cell r="E339">
            <v>8.42</v>
          </cell>
          <cell r="F339">
            <v>8.42</v>
          </cell>
        </row>
        <row r="340">
          <cell r="A340" t="str">
            <v>17003</v>
          </cell>
          <cell r="B340" t="str">
            <v>Escavação manual  (resistentes)</v>
          </cell>
          <cell r="C340" t="str">
            <v>m3</v>
          </cell>
          <cell r="D340">
            <v>0</v>
          </cell>
          <cell r="E340">
            <v>10.52</v>
          </cell>
          <cell r="F340">
            <v>10.52</v>
          </cell>
        </row>
        <row r="341">
          <cell r="A341" t="str">
            <v>17004</v>
          </cell>
          <cell r="B341" t="str">
            <v>Escarificação do leito</v>
          </cell>
          <cell r="C341" t="str">
            <v>m3</v>
          </cell>
          <cell r="D341">
            <v>1.95</v>
          </cell>
          <cell r="E341">
            <v>0.06</v>
          </cell>
          <cell r="F341">
            <v>2.01</v>
          </cell>
        </row>
        <row r="342">
          <cell r="A342" t="str">
            <v>17005</v>
          </cell>
          <cell r="B342" t="str">
            <v>Escavação mecanizada </v>
          </cell>
          <cell r="C342" t="str">
            <v>m3</v>
          </cell>
          <cell r="D342">
            <v>1.94</v>
          </cell>
          <cell r="E342">
            <v>0.12</v>
          </cell>
          <cell r="F342">
            <v>2.06</v>
          </cell>
        </row>
        <row r="343">
          <cell r="A343" t="str">
            <v>17006</v>
          </cell>
          <cell r="B343" t="str">
            <v>Escavação mecanizada para drenagem</v>
          </cell>
          <cell r="C343" t="str">
            <v>m3</v>
          </cell>
          <cell r="D343">
            <v>2.77</v>
          </cell>
          <cell r="E343">
            <v>0.17</v>
          </cell>
          <cell r="F343">
            <v>2.94</v>
          </cell>
        </row>
        <row r="344">
          <cell r="A344" t="str">
            <v>17007</v>
          </cell>
          <cell r="B344" t="str">
            <v>Desmonte de rocha manual</v>
          </cell>
          <cell r="C344" t="str">
            <v>m3</v>
          </cell>
          <cell r="D344">
            <v>5.79</v>
          </cell>
          <cell r="E344">
            <v>37.35</v>
          </cell>
          <cell r="F344">
            <v>43.14</v>
          </cell>
        </row>
        <row r="345">
          <cell r="A345" t="str">
            <v>17008</v>
          </cell>
          <cell r="B345" t="str">
            <v>Desmonte de rocha com explosivo</v>
          </cell>
          <cell r="C345" t="str">
            <v>m3</v>
          </cell>
          <cell r="D345">
            <v>28.94</v>
          </cell>
          <cell r="E345">
            <v>66.82</v>
          </cell>
          <cell r="F345">
            <v>95.75999999999999</v>
          </cell>
        </row>
        <row r="346">
          <cell r="A346" t="str">
            <v>17009</v>
          </cell>
          <cell r="B346" t="str">
            <v>Transporte manual 100m (granel)</v>
          </cell>
          <cell r="C346" t="str">
            <v>m3</v>
          </cell>
          <cell r="D346">
            <v>0</v>
          </cell>
          <cell r="E346">
            <v>12.63</v>
          </cell>
          <cell r="F346">
            <v>12.63</v>
          </cell>
        </row>
        <row r="347">
          <cell r="A347" t="str">
            <v>17010</v>
          </cell>
          <cell r="B347" t="str">
            <v>Transporte manual 100m (saco de cimento 50kg)</v>
          </cell>
          <cell r="C347" t="str">
            <v>sc</v>
          </cell>
          <cell r="D347">
            <v>0</v>
          </cell>
          <cell r="E347">
            <v>1.05</v>
          </cell>
          <cell r="F347">
            <v>1.05</v>
          </cell>
        </row>
        <row r="348">
          <cell r="A348" t="str">
            <v>17011</v>
          </cell>
          <cell r="B348" t="str">
            <v>Carga mecanizada de terra </v>
          </cell>
          <cell r="C348" t="str">
            <v>m3</v>
          </cell>
          <cell r="D348">
            <v>0.5</v>
          </cell>
          <cell r="E348">
            <v>0.02</v>
          </cell>
          <cell r="F348">
            <v>0.52</v>
          </cell>
        </row>
        <row r="349">
          <cell r="A349" t="str">
            <v>17012</v>
          </cell>
          <cell r="B349" t="str">
            <v>Carga mecanizada de rocha</v>
          </cell>
          <cell r="C349" t="str">
            <v>m3</v>
          </cell>
          <cell r="D349">
            <v>1</v>
          </cell>
          <cell r="E349">
            <v>0.03</v>
          </cell>
          <cell r="F349">
            <v>1.03</v>
          </cell>
        </row>
        <row r="350">
          <cell r="A350" t="str">
            <v>17013</v>
          </cell>
          <cell r="B350" t="str">
            <v>Transporte mecanizado DMT 1,00km</v>
          </cell>
          <cell r="C350" t="str">
            <v>m3</v>
          </cell>
          <cell r="D350">
            <v>1.69</v>
          </cell>
          <cell r="E350">
            <v>0</v>
          </cell>
          <cell r="F350">
            <v>1.69</v>
          </cell>
        </row>
        <row r="351">
          <cell r="A351" t="str">
            <v>17014</v>
          </cell>
          <cell r="B351" t="str">
            <v>Transporte mecanizado DMT 5,00km</v>
          </cell>
          <cell r="C351" t="str">
            <v>m3</v>
          </cell>
          <cell r="D351">
            <v>3.38</v>
          </cell>
          <cell r="E351">
            <v>0</v>
          </cell>
          <cell r="F351">
            <v>3.38</v>
          </cell>
        </row>
        <row r="352">
          <cell r="A352" t="str">
            <v>17015</v>
          </cell>
          <cell r="B352" t="str">
            <v>Transporte mecanizado DMT 10,00km</v>
          </cell>
          <cell r="C352" t="str">
            <v>m3</v>
          </cell>
          <cell r="D352">
            <v>5.5</v>
          </cell>
          <cell r="E352">
            <v>0</v>
          </cell>
          <cell r="F352">
            <v>5.5</v>
          </cell>
        </row>
        <row r="353">
          <cell r="A353" t="str">
            <v>17016</v>
          </cell>
          <cell r="B353" t="str">
            <v>Transporte mecanizado DMT 20,00km</v>
          </cell>
          <cell r="C353" t="str">
            <v>m3</v>
          </cell>
          <cell r="D353">
            <v>10.58</v>
          </cell>
          <cell r="E353">
            <v>0</v>
          </cell>
          <cell r="F353">
            <v>10.58</v>
          </cell>
        </row>
        <row r="354">
          <cell r="A354" t="str">
            <v>17017</v>
          </cell>
          <cell r="B354" t="str">
            <v>Aterro 1.º  categoria espalhado  e compactado </v>
          </cell>
          <cell r="C354" t="str">
            <v>m3</v>
          </cell>
          <cell r="D354">
            <v>11.24</v>
          </cell>
          <cell r="E354">
            <v>0.08</v>
          </cell>
          <cell r="F354">
            <v>11.32</v>
          </cell>
        </row>
        <row r="355">
          <cell r="A355" t="str">
            <v>17018</v>
          </cell>
          <cell r="B355" t="str">
            <v>Areia espalhada e compactada </v>
          </cell>
          <cell r="C355" t="str">
            <v>m3</v>
          </cell>
          <cell r="D355">
            <v>15.28</v>
          </cell>
          <cell r="E355">
            <v>0.02</v>
          </cell>
          <cell r="F355">
            <v>15.299999999999999</v>
          </cell>
        </row>
        <row r="356">
          <cell r="A356" t="str">
            <v>17019</v>
          </cell>
          <cell r="B356" t="str">
            <v>Areia espalhada e compactada (manual)</v>
          </cell>
          <cell r="C356" t="str">
            <v>m3</v>
          </cell>
          <cell r="D356">
            <v>14.63</v>
          </cell>
          <cell r="E356">
            <v>0.84</v>
          </cell>
          <cell r="F356">
            <v>15.47</v>
          </cell>
        </row>
        <row r="357">
          <cell r="A357" t="str">
            <v>17020</v>
          </cell>
          <cell r="B357" t="str">
            <v>Espalhamento e compactação de aterro </v>
          </cell>
          <cell r="C357" t="str">
            <v>m3</v>
          </cell>
          <cell r="D357">
            <v>1.59</v>
          </cell>
          <cell r="E357">
            <v>0.08</v>
          </cell>
          <cell r="F357">
            <v>1.6700000000000002</v>
          </cell>
        </row>
        <row r="358">
          <cell r="A358" t="str">
            <v>17021</v>
          </cell>
          <cell r="B358" t="str">
            <v>Espalhamento de aterro </v>
          </cell>
          <cell r="C358" t="str">
            <v>m3</v>
          </cell>
          <cell r="D358">
            <v>1.3</v>
          </cell>
          <cell r="E358">
            <v>0.04</v>
          </cell>
          <cell r="F358">
            <v>1.34</v>
          </cell>
        </row>
        <row r="359">
          <cell r="A359" t="str">
            <v>17022</v>
          </cell>
          <cell r="B359" t="str">
            <v>Compactação de aterro </v>
          </cell>
          <cell r="C359" t="str">
            <v>m3</v>
          </cell>
          <cell r="D359">
            <v>0.29</v>
          </cell>
          <cell r="E359">
            <v>0.04</v>
          </cell>
          <cell r="F359">
            <v>0.32999999999999996</v>
          </cell>
        </row>
        <row r="360">
          <cell r="A360" t="str">
            <v>17023</v>
          </cell>
          <cell r="B360" t="str">
            <v>Aterro 1 º  categoria espalhado e compactado  com sapo mecânico</v>
          </cell>
          <cell r="C360" t="str">
            <v>m3</v>
          </cell>
          <cell r="D360">
            <v>10.82</v>
          </cell>
          <cell r="E360">
            <v>0.84</v>
          </cell>
          <cell r="F360">
            <v>11.66</v>
          </cell>
        </row>
        <row r="361">
          <cell r="A361" t="str">
            <v>17024</v>
          </cell>
          <cell r="B361" t="str">
            <v>Reaterro espalhado e compactado  com sapo mecânico</v>
          </cell>
          <cell r="C361" t="str">
            <v>m3</v>
          </cell>
          <cell r="D361">
            <v>1.17</v>
          </cell>
          <cell r="E361">
            <v>0.84</v>
          </cell>
          <cell r="F361">
            <v>2.01</v>
          </cell>
        </row>
        <row r="362">
          <cell r="A362" t="str">
            <v>17025</v>
          </cell>
          <cell r="B362" t="str">
            <v>Escoramento de vala reaproveit. 5x</v>
          </cell>
          <cell r="C362" t="str">
            <v>m2</v>
          </cell>
          <cell r="D362">
            <v>1.53</v>
          </cell>
          <cell r="E362">
            <v>4.05</v>
          </cell>
          <cell r="F362">
            <v>5.58</v>
          </cell>
        </row>
        <row r="363">
          <cell r="A363" t="str">
            <v>17026</v>
          </cell>
          <cell r="B363" t="str">
            <v>Esgotamento de vala com moto-bomba</v>
          </cell>
          <cell r="C363" t="str">
            <v>h</v>
          </cell>
          <cell r="D363">
            <v>1.95</v>
          </cell>
          <cell r="E363">
            <v>2.1</v>
          </cell>
          <cell r="F363">
            <v>4.05</v>
          </cell>
        </row>
        <row r="364">
          <cell r="A364" t="str">
            <v>17027</v>
          </cell>
          <cell r="B364" t="str">
            <v>Escavação mecanizada  solos moles</v>
          </cell>
          <cell r="C364" t="str">
            <v>m3</v>
          </cell>
          <cell r="D364">
            <v>3.46</v>
          </cell>
          <cell r="E364">
            <v>0.12</v>
          </cell>
          <cell r="F364">
            <v>3.58</v>
          </cell>
        </row>
        <row r="365">
          <cell r="A365" t="str">
            <v>17028</v>
          </cell>
          <cell r="B365" t="str">
            <v>Carga e transporte de material 1 º categoria  DMT-1km</v>
          </cell>
          <cell r="C365" t="str">
            <v>m3</v>
          </cell>
          <cell r="D365">
            <v>2.19</v>
          </cell>
          <cell r="E365">
            <v>0.02</v>
          </cell>
          <cell r="F365">
            <v>2.21</v>
          </cell>
        </row>
        <row r="366">
          <cell r="A366" t="str">
            <v>17029</v>
          </cell>
          <cell r="B366" t="str">
            <v>Carga e transporte de material 1 º categoria  DMT-5km</v>
          </cell>
          <cell r="C366" t="str">
            <v>m3</v>
          </cell>
          <cell r="D366">
            <v>3.89</v>
          </cell>
          <cell r="E366">
            <v>0.02</v>
          </cell>
          <cell r="F366">
            <v>3.91</v>
          </cell>
        </row>
        <row r="367">
          <cell r="A367" t="str">
            <v>17030</v>
          </cell>
          <cell r="B367" t="str">
            <v>Carga e transporte de material 1 º categoria  DMT-10km</v>
          </cell>
          <cell r="C367" t="str">
            <v>m3</v>
          </cell>
          <cell r="D367">
            <v>6</v>
          </cell>
          <cell r="E367">
            <v>0.02</v>
          </cell>
          <cell r="F367">
            <v>6.02</v>
          </cell>
        </row>
        <row r="368">
          <cell r="A368" t="str">
            <v>17031</v>
          </cell>
          <cell r="B368" t="str">
            <v>Carga e transporte de rocha  DMT-1km</v>
          </cell>
          <cell r="C368" t="str">
            <v>m3</v>
          </cell>
          <cell r="D368">
            <v>2.7</v>
          </cell>
          <cell r="E368">
            <v>0.03</v>
          </cell>
          <cell r="F368">
            <v>2.73</v>
          </cell>
        </row>
        <row r="369">
          <cell r="A369" t="str">
            <v>17032</v>
          </cell>
          <cell r="B369" t="str">
            <v>Carga e transporte de rocha  DMT-5km</v>
          </cell>
          <cell r="C369" t="str">
            <v>m3</v>
          </cell>
          <cell r="D369">
            <v>4.39</v>
          </cell>
          <cell r="E369">
            <v>0.03</v>
          </cell>
          <cell r="F369">
            <v>4.42</v>
          </cell>
        </row>
        <row r="370">
          <cell r="A370" t="str">
            <v>17033</v>
          </cell>
          <cell r="B370" t="str">
            <v>Carga e transporte de rocha  DMT-10km</v>
          </cell>
          <cell r="C370" t="str">
            <v>m3</v>
          </cell>
          <cell r="D370">
            <v>6.5</v>
          </cell>
          <cell r="E370">
            <v>0.03</v>
          </cell>
          <cell r="F370">
            <v>6.53</v>
          </cell>
        </row>
        <row r="371">
          <cell r="A371" t="str">
            <v>17034</v>
          </cell>
          <cell r="B371" t="str">
            <v>Carga manual de terra em caminhão</v>
          </cell>
          <cell r="C371" t="str">
            <v>m3</v>
          </cell>
          <cell r="D371">
            <v>0</v>
          </cell>
          <cell r="E371">
            <v>2.1</v>
          </cell>
          <cell r="F371">
            <v>2.1</v>
          </cell>
        </row>
        <row r="372">
          <cell r="A372" t="str">
            <v>18000</v>
          </cell>
          <cell r="B372" t="str">
            <v>CONTENÇÃO</v>
          </cell>
        </row>
        <row r="373">
          <cell r="A373" t="str">
            <v>18001</v>
          </cell>
          <cell r="B373" t="str">
            <v>Muro de pedra, rejunte 3cm, traço 1:4</v>
          </cell>
          <cell r="C373" t="str">
            <v>m3</v>
          </cell>
          <cell r="D373">
            <v>121.29</v>
          </cell>
          <cell r="E373">
            <v>33.35</v>
          </cell>
          <cell r="F373">
            <v>154.64000000000001</v>
          </cell>
        </row>
        <row r="374">
          <cell r="A374" t="str">
            <v>18002</v>
          </cell>
          <cell r="B374" t="str">
            <v>Muro de pedra, rejunte 3cm, traço 1:4 incluindo dreno com brita, manta de geotextil OP-40 e tubo de PVC 75mm</v>
          </cell>
          <cell r="C374" t="str">
            <v>m3</v>
          </cell>
          <cell r="D374">
            <v>140.06</v>
          </cell>
          <cell r="E374">
            <v>36.11</v>
          </cell>
          <cell r="F374">
            <v>176.17000000000002</v>
          </cell>
        </row>
        <row r="375">
          <cell r="A375" t="str">
            <v>18003</v>
          </cell>
          <cell r="B375" t="str">
            <v>Dreno (brita, manta de geotextil OP-40 e tubo de PVC 75mm)</v>
          </cell>
          <cell r="C375" t="str">
            <v>m3</v>
          </cell>
          <cell r="D375">
            <v>86.45</v>
          </cell>
          <cell r="E375">
            <v>16.03</v>
          </cell>
          <cell r="F375">
            <v>102.48</v>
          </cell>
        </row>
        <row r="376">
          <cell r="A376" t="str">
            <v>18004</v>
          </cell>
          <cell r="B376" t="str">
            <v>Dreno(brita, manta de geotextil OP-40 e tubo de PVC 75mm)</v>
          </cell>
          <cell r="C376" t="str">
            <v>m2</v>
          </cell>
          <cell r="D376">
            <v>17.82</v>
          </cell>
          <cell r="E376">
            <v>4.17</v>
          </cell>
          <cell r="F376">
            <v>21.990000000000002</v>
          </cell>
        </row>
        <row r="377">
          <cell r="A377" t="str">
            <v>18005</v>
          </cell>
          <cell r="B377" t="str">
            <v>Muro de pedra, traço 1:4 excluindo forneci.da pedra</v>
          </cell>
          <cell r="C377" t="str">
            <v>m3</v>
          </cell>
          <cell r="D377">
            <v>32.24</v>
          </cell>
          <cell r="E377">
            <v>33.35</v>
          </cell>
          <cell r="F377">
            <v>65.59</v>
          </cell>
        </row>
        <row r="378">
          <cell r="A378" t="str">
            <v>18006</v>
          </cell>
          <cell r="B378" t="str">
            <v>Concreto ciclópico</v>
          </cell>
          <cell r="C378" t="str">
            <v>m3</v>
          </cell>
          <cell r="D378">
            <v>76.28</v>
          </cell>
          <cell r="E378">
            <v>49.87</v>
          </cell>
          <cell r="F378">
            <v>126.15</v>
          </cell>
        </row>
        <row r="379">
          <cell r="A379" t="str">
            <v>19000</v>
          </cell>
          <cell r="B379" t="str">
            <v>DRENAGEM </v>
          </cell>
        </row>
        <row r="380">
          <cell r="A380" t="str">
            <v>19001</v>
          </cell>
          <cell r="B380" t="str">
            <v>Lastro de brita 10cm</v>
          </cell>
          <cell r="C380" t="str">
            <v>m2</v>
          </cell>
          <cell r="D380">
            <v>3.72</v>
          </cell>
          <cell r="E380">
            <v>0.64</v>
          </cell>
          <cell r="F380">
            <v>4.36</v>
          </cell>
        </row>
        <row r="381">
          <cell r="A381" t="str">
            <v>19002</v>
          </cell>
          <cell r="B381" t="str">
            <v>Lastro de brita 5cm</v>
          </cell>
          <cell r="C381" t="str">
            <v>m2</v>
          </cell>
          <cell r="D381">
            <v>1.86</v>
          </cell>
          <cell r="E381">
            <v>0.32</v>
          </cell>
          <cell r="F381">
            <v>2.18</v>
          </cell>
        </row>
        <row r="382">
          <cell r="A382" t="str">
            <v>19003</v>
          </cell>
          <cell r="B382" t="str">
            <v>Lastro de brita </v>
          </cell>
          <cell r="C382" t="str">
            <v>m3</v>
          </cell>
          <cell r="D382">
            <v>37.18</v>
          </cell>
          <cell r="E382">
            <v>6.44</v>
          </cell>
          <cell r="F382">
            <v>43.62</v>
          </cell>
        </row>
        <row r="383">
          <cell r="A383" t="str">
            <v>19004</v>
          </cell>
          <cell r="B383" t="str">
            <v>Lastro de pedra pulmão 20cm</v>
          </cell>
          <cell r="C383" t="str">
            <v>m2</v>
          </cell>
          <cell r="D383">
            <v>3.89</v>
          </cell>
          <cell r="E383">
            <v>1.75</v>
          </cell>
          <cell r="F383">
            <v>5.640000000000001</v>
          </cell>
        </row>
        <row r="384">
          <cell r="A384" t="str">
            <v>19005</v>
          </cell>
          <cell r="B384" t="str">
            <v>Lastro de pedra pulmão 30cm</v>
          </cell>
          <cell r="C384" t="str">
            <v>m2</v>
          </cell>
          <cell r="D384">
            <v>5.83</v>
          </cell>
          <cell r="E384">
            <v>2.62</v>
          </cell>
          <cell r="F384">
            <v>8.45</v>
          </cell>
        </row>
        <row r="385">
          <cell r="A385" t="str">
            <v>19006</v>
          </cell>
          <cell r="B385" t="str">
            <v>Lastro de pedra pulmão</v>
          </cell>
          <cell r="C385" t="str">
            <v>m3</v>
          </cell>
          <cell r="D385">
            <v>19.45</v>
          </cell>
          <cell r="E385">
            <v>8.74</v>
          </cell>
          <cell r="F385">
            <v>28.189999999999998</v>
          </cell>
        </row>
        <row r="386">
          <cell r="A386" t="str">
            <v>19007</v>
          </cell>
          <cell r="B386" t="str">
            <v>Lastro de concreto simples (10cm)</v>
          </cell>
          <cell r="C386" t="str">
            <v>m2</v>
          </cell>
          <cell r="D386">
            <v>10.86</v>
          </cell>
          <cell r="E386">
            <v>4.66</v>
          </cell>
          <cell r="F386">
            <v>15.52</v>
          </cell>
        </row>
        <row r="387">
          <cell r="A387" t="str">
            <v>19008</v>
          </cell>
          <cell r="B387" t="str">
            <v>Lastro de concreto simples</v>
          </cell>
          <cell r="C387" t="str">
            <v>m3</v>
          </cell>
          <cell r="D387">
            <v>108.6</v>
          </cell>
          <cell r="E387">
            <v>46.63</v>
          </cell>
          <cell r="F387">
            <v>155.23</v>
          </cell>
        </row>
        <row r="388">
          <cell r="A388" t="str">
            <v>19009</v>
          </cell>
          <cell r="B388" t="str">
            <v>Calha de concreto C-2 400mm</v>
          </cell>
          <cell r="C388" t="str">
            <v>m</v>
          </cell>
          <cell r="D388">
            <v>6.7</v>
          </cell>
          <cell r="E388">
            <v>2.14</v>
          </cell>
          <cell r="F388">
            <v>8.84</v>
          </cell>
        </row>
        <row r="389">
          <cell r="A389" t="str">
            <v>19010</v>
          </cell>
          <cell r="B389" t="str">
            <v>Tubo de concreto C-2 300mm</v>
          </cell>
          <cell r="C389" t="str">
            <v>ml</v>
          </cell>
          <cell r="D389">
            <v>7.92</v>
          </cell>
          <cell r="E389">
            <v>3.21</v>
          </cell>
          <cell r="F389">
            <v>11.129999999999999</v>
          </cell>
        </row>
        <row r="390">
          <cell r="A390" t="str">
            <v>19011</v>
          </cell>
          <cell r="B390" t="str">
            <v>Tubo de concreto C-2 400mm</v>
          </cell>
          <cell r="C390" t="str">
            <v>m</v>
          </cell>
          <cell r="D390">
            <v>10.59</v>
          </cell>
          <cell r="E390">
            <v>4.27</v>
          </cell>
          <cell r="F390">
            <v>14.86</v>
          </cell>
        </row>
        <row r="391">
          <cell r="A391" t="str">
            <v>19012</v>
          </cell>
          <cell r="B391" t="str">
            <v>Tubo de concreto CA-1 400mm</v>
          </cell>
          <cell r="C391" t="str">
            <v>m</v>
          </cell>
          <cell r="D391">
            <v>28.79</v>
          </cell>
          <cell r="E391">
            <v>4.27</v>
          </cell>
          <cell r="F391">
            <v>33.06</v>
          </cell>
        </row>
        <row r="392">
          <cell r="A392" t="str">
            <v>19013</v>
          </cell>
          <cell r="B392" t="str">
            <v>Tubo de concreto C-2 500mm</v>
          </cell>
          <cell r="C392" t="str">
            <v>m</v>
          </cell>
          <cell r="D392">
            <v>13.88</v>
          </cell>
          <cell r="E392">
            <v>5.34</v>
          </cell>
          <cell r="F392">
            <v>19.22</v>
          </cell>
        </row>
        <row r="393">
          <cell r="A393" t="str">
            <v>19014</v>
          </cell>
          <cell r="B393" t="str">
            <v>Tubo de concreto CA-1 500mm</v>
          </cell>
          <cell r="C393" t="str">
            <v>m</v>
          </cell>
          <cell r="D393">
            <v>32.47</v>
          </cell>
          <cell r="E393">
            <v>5.34</v>
          </cell>
          <cell r="F393">
            <v>37.81</v>
          </cell>
        </row>
        <row r="394">
          <cell r="A394" t="str">
            <v>19015</v>
          </cell>
          <cell r="B394" t="str">
            <v>Tubo de concreto C-2 600mm</v>
          </cell>
          <cell r="C394" t="str">
            <v>m</v>
          </cell>
          <cell r="D394">
            <v>19.14</v>
          </cell>
          <cell r="E394">
            <v>7.48</v>
          </cell>
          <cell r="F394">
            <v>26.62</v>
          </cell>
        </row>
        <row r="395">
          <cell r="A395" t="str">
            <v>19016</v>
          </cell>
          <cell r="B395" t="str">
            <v>Tubo de concreto CA-1 600mm</v>
          </cell>
          <cell r="C395" t="str">
            <v>m</v>
          </cell>
          <cell r="D395">
            <v>37.99</v>
          </cell>
          <cell r="E395">
            <v>7.48</v>
          </cell>
          <cell r="F395">
            <v>45.47</v>
          </cell>
        </row>
        <row r="396">
          <cell r="A396" t="str">
            <v>19017</v>
          </cell>
          <cell r="B396" t="str">
            <v>Tubo de concreto CA-2 600mm</v>
          </cell>
          <cell r="C396" t="str">
            <v>m</v>
          </cell>
          <cell r="D396">
            <v>65.68</v>
          </cell>
          <cell r="E396">
            <v>7.48</v>
          </cell>
          <cell r="F396">
            <v>73.16000000000001</v>
          </cell>
        </row>
        <row r="397">
          <cell r="A397" t="str">
            <v>19018</v>
          </cell>
          <cell r="B397" t="str">
            <v>Tubo de concreto C-2 800mm</v>
          </cell>
          <cell r="C397" t="str">
            <v>m</v>
          </cell>
          <cell r="D397">
            <v>42.1</v>
          </cell>
          <cell r="E397">
            <v>10.69</v>
          </cell>
          <cell r="F397">
            <v>52.79</v>
          </cell>
        </row>
        <row r="398">
          <cell r="A398" t="str">
            <v>19019</v>
          </cell>
          <cell r="B398" t="str">
            <v>Tubo de concreto CA-1  800mm</v>
          </cell>
          <cell r="C398" t="str">
            <v>m</v>
          </cell>
          <cell r="D398">
            <v>65.5</v>
          </cell>
          <cell r="E398">
            <v>10.69</v>
          </cell>
          <cell r="F398">
            <v>76.19</v>
          </cell>
        </row>
        <row r="399">
          <cell r="A399" t="str">
            <v>19020</v>
          </cell>
          <cell r="B399" t="str">
            <v>Tubo de concreto CA-2  800mm</v>
          </cell>
          <cell r="C399" t="str">
            <v>m</v>
          </cell>
          <cell r="D399">
            <v>95.4</v>
          </cell>
          <cell r="E399">
            <v>10.69</v>
          </cell>
          <cell r="F399">
            <v>106.09</v>
          </cell>
        </row>
        <row r="400">
          <cell r="A400" t="str">
            <v>19021</v>
          </cell>
          <cell r="B400" t="str">
            <v>Tubo de concreto CA-1  1000mm</v>
          </cell>
          <cell r="C400" t="str">
            <v>m</v>
          </cell>
          <cell r="D400">
            <v>79.24</v>
          </cell>
          <cell r="E400">
            <v>16.03</v>
          </cell>
          <cell r="F400">
            <v>95.27</v>
          </cell>
        </row>
        <row r="401">
          <cell r="A401" t="str">
            <v>19022</v>
          </cell>
          <cell r="B401" t="str">
            <v>Tubo de concreto CA-2  1000mm</v>
          </cell>
          <cell r="C401" t="str">
            <v>m</v>
          </cell>
          <cell r="D401">
            <v>120.84</v>
          </cell>
          <cell r="E401">
            <v>16.03</v>
          </cell>
          <cell r="F401">
            <v>136.87</v>
          </cell>
        </row>
        <row r="402">
          <cell r="A402" t="str">
            <v>19023</v>
          </cell>
          <cell r="B402" t="str">
            <v>Tubo de concreto CA-2 1200mm</v>
          </cell>
          <cell r="C402" t="str">
            <v>m</v>
          </cell>
          <cell r="D402">
            <v>156.64</v>
          </cell>
          <cell r="E402">
            <v>17.16</v>
          </cell>
          <cell r="F402">
            <v>173.79999999999998</v>
          </cell>
        </row>
        <row r="403">
          <cell r="A403" t="str">
            <v>19024</v>
          </cell>
          <cell r="B403" t="str">
            <v>Tubo de concreto CA-2 1500mm</v>
          </cell>
          <cell r="C403" t="str">
            <v>m</v>
          </cell>
          <cell r="D403">
            <v>272.36</v>
          </cell>
          <cell r="E403">
            <v>22.31</v>
          </cell>
          <cell r="F403">
            <v>294.67</v>
          </cell>
        </row>
        <row r="404">
          <cell r="A404" t="str">
            <v>19025</v>
          </cell>
          <cell r="B404" t="str">
            <v>Bueiro celular 2,00x2,00 colocado</v>
          </cell>
          <cell r="C404" t="str">
            <v>ml</v>
          </cell>
          <cell r="D404">
            <v>772.51</v>
          </cell>
          <cell r="E404">
            <v>17.16</v>
          </cell>
          <cell r="F404">
            <v>789.67</v>
          </cell>
        </row>
        <row r="405">
          <cell r="A405" t="str">
            <v>19026</v>
          </cell>
          <cell r="B405" t="str">
            <v>Bueiro celular 2,50x2,00 colocado</v>
          </cell>
          <cell r="C405" t="str">
            <v>ml</v>
          </cell>
          <cell r="D405">
            <v>831.79</v>
          </cell>
          <cell r="E405">
            <v>17.16</v>
          </cell>
          <cell r="F405">
            <v>848.9499999999999</v>
          </cell>
        </row>
        <row r="406">
          <cell r="A406" t="str">
            <v>19027</v>
          </cell>
          <cell r="B406" t="str">
            <v>Caixa de junção mod. PMF  30   Parede simples</v>
          </cell>
          <cell r="C406" t="str">
            <v>un</v>
          </cell>
          <cell r="D406">
            <v>39.57</v>
          </cell>
          <cell r="E406">
            <v>33.25</v>
          </cell>
          <cell r="F406">
            <v>72.82</v>
          </cell>
        </row>
        <row r="407">
          <cell r="A407" t="str">
            <v>19028</v>
          </cell>
          <cell r="B407" t="str">
            <v>Caixa de junção mod. PMF  40  Parede simples</v>
          </cell>
          <cell r="C407" t="str">
            <v>un</v>
          </cell>
          <cell r="D407">
            <v>43.44</v>
          </cell>
          <cell r="E407">
            <v>36.37</v>
          </cell>
          <cell r="F407">
            <v>79.81</v>
          </cell>
        </row>
        <row r="408">
          <cell r="A408" t="str">
            <v>19029</v>
          </cell>
          <cell r="B408" t="str">
            <v>Caixa de junção mod. PMF  50  Parede simples</v>
          </cell>
          <cell r="C408" t="str">
            <v>un</v>
          </cell>
          <cell r="D408">
            <v>47.57</v>
          </cell>
          <cell r="E408">
            <v>39.65</v>
          </cell>
          <cell r="F408">
            <v>87.22</v>
          </cell>
        </row>
        <row r="409">
          <cell r="A409" t="str">
            <v>19030</v>
          </cell>
          <cell r="B409" t="str">
            <v>Caixa de junção mod. PMF  60  Parede simples</v>
          </cell>
          <cell r="C409" t="str">
            <v>un</v>
          </cell>
          <cell r="D409">
            <v>54.71</v>
          </cell>
          <cell r="E409">
            <v>44.56</v>
          </cell>
          <cell r="F409">
            <v>99.27000000000001</v>
          </cell>
        </row>
        <row r="410">
          <cell r="A410" t="str">
            <v>19031</v>
          </cell>
          <cell r="B410" t="str">
            <v>Caixa de junção mod. PMF  80  Parede dupla</v>
          </cell>
          <cell r="C410" t="str">
            <v>un</v>
          </cell>
          <cell r="D410">
            <v>127.15</v>
          </cell>
          <cell r="E410">
            <v>88.87</v>
          </cell>
          <cell r="F410">
            <v>216.02</v>
          </cell>
        </row>
        <row r="411">
          <cell r="A411" t="str">
            <v>19032</v>
          </cell>
          <cell r="B411" t="str">
            <v>Caixa de junção mod. PMF  100  Parede dupla</v>
          </cell>
          <cell r="C411" t="str">
            <v>un</v>
          </cell>
          <cell r="D411">
            <v>153.94</v>
          </cell>
          <cell r="E411">
            <v>105.73</v>
          </cell>
          <cell r="F411">
            <v>259.67</v>
          </cell>
        </row>
        <row r="412">
          <cell r="A412" t="str">
            <v>19033</v>
          </cell>
          <cell r="B412" t="str">
            <v>Caixa de junção mod. PMF  120  Parede dupla</v>
          </cell>
          <cell r="C412" t="str">
            <v>un</v>
          </cell>
          <cell r="D412">
            <v>173.33</v>
          </cell>
          <cell r="E412">
            <v>119.46</v>
          </cell>
          <cell r="F412">
            <v>292.79</v>
          </cell>
        </row>
        <row r="413">
          <cell r="A413" t="str">
            <v>19034</v>
          </cell>
          <cell r="B413" t="str">
            <v>Caixa de captação mod. PMF  30  Parede simples</v>
          </cell>
          <cell r="C413" t="str">
            <v>un</v>
          </cell>
          <cell r="D413">
            <v>70.63</v>
          </cell>
          <cell r="E413">
            <v>33.59</v>
          </cell>
          <cell r="F413">
            <v>104.22</v>
          </cell>
        </row>
        <row r="414">
          <cell r="A414" t="str">
            <v>19035</v>
          </cell>
          <cell r="B414" t="str">
            <v>Caixa de captação mod. PMF  40  Parede simples</v>
          </cell>
          <cell r="C414" t="str">
            <v>un</v>
          </cell>
          <cell r="D414">
            <v>78.25</v>
          </cell>
          <cell r="E414">
            <v>39.98</v>
          </cell>
          <cell r="F414">
            <v>118.22999999999999</v>
          </cell>
        </row>
        <row r="415">
          <cell r="A415" t="str">
            <v>19036</v>
          </cell>
          <cell r="B415" t="str">
            <v>Caixa de captação mod. PMF  50  Parede simples</v>
          </cell>
          <cell r="C415" t="str">
            <v>un</v>
          </cell>
          <cell r="D415">
            <v>86.41</v>
          </cell>
          <cell r="E415">
            <v>46.47</v>
          </cell>
          <cell r="F415">
            <v>132.88</v>
          </cell>
        </row>
        <row r="416">
          <cell r="A416" t="str">
            <v>19037</v>
          </cell>
          <cell r="B416" t="str">
            <v>Caixa de captação mod. PMF  60  Parede simples</v>
          </cell>
          <cell r="C416" t="str">
            <v>un</v>
          </cell>
          <cell r="D416">
            <v>93.78</v>
          </cell>
          <cell r="E416">
            <v>53.25</v>
          </cell>
          <cell r="F416">
            <v>147.03</v>
          </cell>
        </row>
        <row r="417">
          <cell r="A417" t="str">
            <v>19038</v>
          </cell>
          <cell r="B417" t="str">
            <v>Caixa de captação mod. PMF  80  Parede dupla</v>
          </cell>
          <cell r="C417" t="str">
            <v>un</v>
          </cell>
          <cell r="D417">
            <v>185.84</v>
          </cell>
          <cell r="E417">
            <v>104.96</v>
          </cell>
          <cell r="F417">
            <v>290.8</v>
          </cell>
        </row>
        <row r="418">
          <cell r="A418" t="str">
            <v>19039</v>
          </cell>
          <cell r="B418" t="str">
            <v>Caixa de captação mod. PMF  100 Parede dupla</v>
          </cell>
          <cell r="C418" t="str">
            <v>un</v>
          </cell>
          <cell r="D418">
            <v>215.96</v>
          </cell>
          <cell r="E418">
            <v>126.58</v>
          </cell>
          <cell r="F418">
            <v>342.54</v>
          </cell>
        </row>
        <row r="419">
          <cell r="A419" t="str">
            <v>19040</v>
          </cell>
          <cell r="B419" t="str">
            <v>Caixa de captação mod. PMF  120  Parede dupla</v>
          </cell>
          <cell r="C419" t="str">
            <v>un</v>
          </cell>
          <cell r="D419">
            <v>247.44</v>
          </cell>
          <cell r="E419">
            <v>149.16</v>
          </cell>
          <cell r="F419">
            <v>396.6</v>
          </cell>
        </row>
        <row r="420">
          <cell r="A420" t="str">
            <v>19041</v>
          </cell>
          <cell r="B420" t="str">
            <v>Dreno (brita, bidim e tubo) 30x50</v>
          </cell>
          <cell r="C420" t="str">
            <v>un</v>
          </cell>
          <cell r="D420">
            <v>21.57</v>
          </cell>
          <cell r="E420">
            <v>5.34</v>
          </cell>
          <cell r="F420">
            <v>26.91</v>
          </cell>
        </row>
        <row r="421">
          <cell r="A421" t="str">
            <v>19042</v>
          </cell>
          <cell r="B421" t="str">
            <v>Poço de Visita (1,00x1,00x1,00) com tampa FF</v>
          </cell>
          <cell r="C421" t="str">
            <v>un</v>
          </cell>
          <cell r="D421">
            <v>351.54</v>
          </cell>
          <cell r="E421">
            <v>152.86</v>
          </cell>
          <cell r="F421">
            <v>504.40000000000003</v>
          </cell>
        </row>
        <row r="422">
          <cell r="A422" t="str">
            <v>19043</v>
          </cell>
          <cell r="B422" t="str">
            <v>Poço de Visita (1,20x1,20x1,50) com tampa FF</v>
          </cell>
          <cell r="C422" t="str">
            <v>un</v>
          </cell>
          <cell r="D422">
            <v>436.66</v>
          </cell>
          <cell r="E422">
            <v>231.82</v>
          </cell>
          <cell r="F422">
            <v>668.48</v>
          </cell>
        </row>
        <row r="423">
          <cell r="A423" t="str">
            <v>19044</v>
          </cell>
          <cell r="B423" t="str">
            <v>Poço de Visita (1,50x1,50x2,00) com tampa FF</v>
          </cell>
          <cell r="C423" t="str">
            <v>un</v>
          </cell>
          <cell r="D423">
            <v>567.33</v>
          </cell>
          <cell r="E423">
            <v>345.18</v>
          </cell>
          <cell r="F423">
            <v>912.51</v>
          </cell>
        </row>
        <row r="424">
          <cell r="A424" t="str">
            <v>19045</v>
          </cell>
          <cell r="B424" t="str">
            <v>Remoção de bueiro circular de concreto  d. 30</v>
          </cell>
          <cell r="C424" t="str">
            <v>m</v>
          </cell>
          <cell r="D424">
            <v>1.38</v>
          </cell>
          <cell r="E424">
            <v>0.08</v>
          </cell>
          <cell r="F424">
            <v>1.46</v>
          </cell>
        </row>
        <row r="425">
          <cell r="A425" t="str">
            <v>19046</v>
          </cell>
          <cell r="B425" t="str">
            <v>Remoção de bueiro circular de concreto  d. 40</v>
          </cell>
          <cell r="C425" t="str">
            <v>m</v>
          </cell>
          <cell r="D425">
            <v>1.94</v>
          </cell>
          <cell r="E425">
            <v>0.12</v>
          </cell>
          <cell r="F425">
            <v>2.06</v>
          </cell>
        </row>
        <row r="426">
          <cell r="A426" t="str">
            <v>19047</v>
          </cell>
          <cell r="B426" t="str">
            <v>Remoção de bueiro circular de concreto  d. 50</v>
          </cell>
          <cell r="C426" t="str">
            <v>m</v>
          </cell>
          <cell r="D426">
            <v>2.77</v>
          </cell>
          <cell r="E426">
            <v>0.17</v>
          </cell>
          <cell r="F426">
            <v>2.94</v>
          </cell>
        </row>
        <row r="427">
          <cell r="A427" t="str">
            <v>19048</v>
          </cell>
          <cell r="B427" t="str">
            <v>Remoção de bueiro circular de concreto  d. 60</v>
          </cell>
          <cell r="C427" t="str">
            <v>m</v>
          </cell>
          <cell r="D427">
            <v>4.15</v>
          </cell>
          <cell r="E427">
            <v>0.25</v>
          </cell>
          <cell r="F427">
            <v>4.4</v>
          </cell>
        </row>
        <row r="428">
          <cell r="A428" t="str">
            <v>19049</v>
          </cell>
          <cell r="B428" t="str">
            <v>Remoção de bueiro circular de concreto  d. 80</v>
          </cell>
          <cell r="C428" t="str">
            <v>m</v>
          </cell>
          <cell r="D428">
            <v>6.92</v>
          </cell>
          <cell r="E428">
            <v>0.42</v>
          </cell>
          <cell r="F428">
            <v>7.34</v>
          </cell>
        </row>
        <row r="429">
          <cell r="A429" t="str">
            <v>19050</v>
          </cell>
          <cell r="B429" t="str">
            <v>Remoção de bueiro circular de concreto  d. 100</v>
          </cell>
          <cell r="C429" t="str">
            <v>m</v>
          </cell>
          <cell r="D429">
            <v>11.07</v>
          </cell>
          <cell r="E429">
            <v>0.67</v>
          </cell>
          <cell r="F429">
            <v>11.74</v>
          </cell>
        </row>
        <row r="430">
          <cell r="A430" t="str">
            <v>19051</v>
          </cell>
          <cell r="B430" t="str">
            <v>Remoção de bueiro circular de concreto  d. 120</v>
          </cell>
          <cell r="C430" t="str">
            <v>m</v>
          </cell>
          <cell r="D430">
            <v>16.6</v>
          </cell>
          <cell r="E430">
            <v>1.01</v>
          </cell>
          <cell r="F430">
            <v>17.610000000000003</v>
          </cell>
        </row>
        <row r="431">
          <cell r="A431" t="str">
            <v>19052</v>
          </cell>
          <cell r="B431" t="str">
            <v>Lastro de concreto simples (20cm)</v>
          </cell>
          <cell r="C431" t="str">
            <v>m2</v>
          </cell>
          <cell r="D431">
            <v>21.72</v>
          </cell>
          <cell r="E431">
            <v>9.33</v>
          </cell>
          <cell r="F431">
            <v>31.049999999999997</v>
          </cell>
        </row>
        <row r="432">
          <cell r="A432" t="str">
            <v>19053</v>
          </cell>
          <cell r="B432" t="str">
            <v>Caixa especial para captação parede dupla (250x120)</v>
          </cell>
          <cell r="C432" t="str">
            <v>un</v>
          </cell>
          <cell r="D432">
            <v>506.6</v>
          </cell>
          <cell r="E432">
            <v>278.68</v>
          </cell>
          <cell r="F432">
            <v>785.28</v>
          </cell>
        </row>
        <row r="433">
          <cell r="A433" t="str">
            <v>19054</v>
          </cell>
          <cell r="B433" t="str">
            <v>Ala em pedra para BDTC-60</v>
          </cell>
          <cell r="C433" t="str">
            <v>un</v>
          </cell>
          <cell r="D433">
            <v>347.28</v>
          </cell>
          <cell r="E433">
            <v>119.25</v>
          </cell>
          <cell r="F433">
            <v>466.53</v>
          </cell>
        </row>
        <row r="434">
          <cell r="A434" t="str">
            <v>19055</v>
          </cell>
          <cell r="B434" t="str">
            <v>Tubo de concreto  400mm envelopado (68x68)cm em concreto</v>
          </cell>
          <cell r="C434" t="str">
            <v>un</v>
          </cell>
          <cell r="D434">
            <v>33.45</v>
          </cell>
          <cell r="E434">
            <v>10.8</v>
          </cell>
          <cell r="F434">
            <v>44.25</v>
          </cell>
        </row>
        <row r="435">
          <cell r="A435" t="str">
            <v>19056</v>
          </cell>
          <cell r="B435" t="str">
            <v>Ala em concreto para BDTC-1,00m</v>
          </cell>
          <cell r="C435" t="str">
            <v>un</v>
          </cell>
          <cell r="D435">
            <v>326.05</v>
          </cell>
          <cell r="E435">
            <v>148.56</v>
          </cell>
          <cell r="F435">
            <v>474.61</v>
          </cell>
        </row>
        <row r="436">
          <cell r="A436" t="str">
            <v>19057</v>
          </cell>
          <cell r="B436" t="str">
            <v>Caixa de junção em pedra  (1,00x1,00x1,60)m interno</v>
          </cell>
          <cell r="C436" t="str">
            <v>un</v>
          </cell>
          <cell r="D436">
            <v>224.82</v>
          </cell>
          <cell r="E436">
            <v>72.54</v>
          </cell>
          <cell r="F436">
            <v>297.36</v>
          </cell>
        </row>
        <row r="437">
          <cell r="A437" t="str">
            <v>19058</v>
          </cell>
          <cell r="B437" t="str">
            <v>Dreno profundo 40x60 com tubo  de 20, brita e bidim</v>
          </cell>
          <cell r="C437" t="str">
            <v>un</v>
          </cell>
          <cell r="D437">
            <v>28.22</v>
          </cell>
          <cell r="E437">
            <v>5.34</v>
          </cell>
          <cell r="F437">
            <v>33.56</v>
          </cell>
        </row>
        <row r="438">
          <cell r="A438" t="str">
            <v>19059</v>
          </cell>
          <cell r="B438" t="str">
            <v>Envelopamento em concreto simples para tubo de concreto </v>
          </cell>
          <cell r="C438" t="str">
            <v>m3</v>
          </cell>
          <cell r="D438">
            <v>139.2</v>
          </cell>
          <cell r="E438">
            <v>46.63</v>
          </cell>
          <cell r="F438">
            <v>185.82999999999998</v>
          </cell>
        </row>
        <row r="439">
          <cell r="A439" t="str">
            <v>19060</v>
          </cell>
          <cell r="B439" t="str">
            <v>Envelopamento em concreto armado para tubo de concreto </v>
          </cell>
          <cell r="C439" t="str">
            <v>m3</v>
          </cell>
          <cell r="D439">
            <v>175.69</v>
          </cell>
          <cell r="E439">
            <v>61.53</v>
          </cell>
          <cell r="F439">
            <v>237.22</v>
          </cell>
        </row>
        <row r="440">
          <cell r="A440" t="str">
            <v>19061</v>
          </cell>
          <cell r="B440" t="str">
            <v>Caixa de captação mod. PMF para tubo de 40 c/ parede dupla</v>
          </cell>
          <cell r="C440" t="str">
            <v>un</v>
          </cell>
          <cell r="D440">
            <v>103.67</v>
          </cell>
          <cell r="E440">
            <v>49.11</v>
          </cell>
          <cell r="F440">
            <v>152.78</v>
          </cell>
        </row>
        <row r="441">
          <cell r="A441" t="str">
            <v>19062</v>
          </cell>
          <cell r="B441" t="str">
            <v>Caixa de captação mod. PMF para tubo de 50 c/ parede dupla</v>
          </cell>
          <cell r="C441" t="str">
            <v>un</v>
          </cell>
          <cell r="D441">
            <v>117.04</v>
          </cell>
          <cell r="E441">
            <v>57.39</v>
          </cell>
          <cell r="F441">
            <v>174.43</v>
          </cell>
        </row>
        <row r="442">
          <cell r="A442" t="str">
            <v>19063</v>
          </cell>
          <cell r="B442" t="str">
            <v>Caixa de captação mod. PMF para tubo de 60 c/ parede dupla</v>
          </cell>
          <cell r="C442" t="str">
            <v>un</v>
          </cell>
          <cell r="D442">
            <v>129.24</v>
          </cell>
          <cell r="E442">
            <v>65.95</v>
          </cell>
          <cell r="F442">
            <v>195.19</v>
          </cell>
        </row>
        <row r="443">
          <cell r="A443" t="str">
            <v>19064</v>
          </cell>
          <cell r="B443" t="str">
            <v>Caixa de junção mod. PMF para tubo de 40 c/ parede dupla</v>
          </cell>
          <cell r="C443" t="str">
            <v>un</v>
          </cell>
          <cell r="D443">
            <v>85.93</v>
          </cell>
          <cell r="E443">
            <v>60.06</v>
          </cell>
          <cell r="F443">
            <v>145.99</v>
          </cell>
        </row>
        <row r="444">
          <cell r="A444" t="str">
            <v>19065</v>
          </cell>
          <cell r="B444" t="str">
            <v>Caixa de junção mod. PMF para tubo de 50 c/ parede dupla</v>
          </cell>
          <cell r="C444" t="str">
            <v>un</v>
          </cell>
          <cell r="D444">
            <v>91.63</v>
          </cell>
          <cell r="E444">
            <v>60.26</v>
          </cell>
          <cell r="F444">
            <v>151.89</v>
          </cell>
        </row>
        <row r="445">
          <cell r="A445" t="str">
            <v>19066</v>
          </cell>
          <cell r="B445" t="str">
            <v>Caixa de junção mod. PMF para tubo de 60 c/ parede dupla</v>
          </cell>
          <cell r="C445" t="str">
            <v>un</v>
          </cell>
          <cell r="D445">
            <v>102.94</v>
          </cell>
          <cell r="E445">
            <v>71.44</v>
          </cell>
          <cell r="F445">
            <v>174.38</v>
          </cell>
        </row>
        <row r="446">
          <cell r="A446" t="str">
            <v>19067</v>
          </cell>
          <cell r="B446" t="str">
            <v>Poço de Visita (1,00x1,00x1,500) com tampa FF</v>
          </cell>
          <cell r="C446" t="str">
            <v>un</v>
          </cell>
          <cell r="D446">
            <v>379.56</v>
          </cell>
          <cell r="E446">
            <v>193.51</v>
          </cell>
          <cell r="F446">
            <v>573.0699999999999</v>
          </cell>
        </row>
        <row r="447">
          <cell r="A447" t="str">
            <v>19068</v>
          </cell>
          <cell r="B447" t="str">
            <v>Poço de Visita (1,00x1,00x200) com tampa FF</v>
          </cell>
          <cell r="C447" t="str">
            <v>un</v>
          </cell>
          <cell r="D447">
            <v>414.1</v>
          </cell>
          <cell r="E447">
            <v>234.17</v>
          </cell>
          <cell r="F447">
            <v>648.27</v>
          </cell>
        </row>
        <row r="448">
          <cell r="A448" t="str">
            <v>19069</v>
          </cell>
          <cell r="B448" t="str">
            <v>Poço de Visita (1,20x1,20x2,00) com tampa FF</v>
          </cell>
          <cell r="C448" t="str">
            <v>un</v>
          </cell>
          <cell r="D448">
            <v>476.3</v>
          </cell>
          <cell r="E448">
            <v>278.94</v>
          </cell>
          <cell r="F448">
            <v>755.24</v>
          </cell>
        </row>
        <row r="449">
          <cell r="A449" t="str">
            <v>19070</v>
          </cell>
          <cell r="B449" t="str">
            <v>Sarjeta transversal parede dupla com 3,50m</v>
          </cell>
          <cell r="C449" t="str">
            <v>un</v>
          </cell>
          <cell r="D449">
            <v>359.09</v>
          </cell>
          <cell r="E449">
            <v>89.08</v>
          </cell>
          <cell r="F449">
            <v>448.16999999999996</v>
          </cell>
        </row>
        <row r="450">
          <cell r="A450" t="str">
            <v>19071</v>
          </cell>
          <cell r="B450" t="str">
            <v>Sarjeta transversal parede dupla com 4,00m</v>
          </cell>
          <cell r="C450" t="str">
            <v>un</v>
          </cell>
          <cell r="D450">
            <v>387.13</v>
          </cell>
          <cell r="E450">
            <v>101.31</v>
          </cell>
          <cell r="F450">
            <v>488.44</v>
          </cell>
        </row>
        <row r="451">
          <cell r="A451" t="str">
            <v>19072</v>
          </cell>
          <cell r="B451" t="str">
            <v>Sarjeta transversal parede dupla com 4,50m</v>
          </cell>
          <cell r="C451" t="str">
            <v>un</v>
          </cell>
          <cell r="D451">
            <v>445.49</v>
          </cell>
          <cell r="E451">
            <v>112.56</v>
          </cell>
          <cell r="F451">
            <v>558.05</v>
          </cell>
        </row>
        <row r="452">
          <cell r="A452" t="str">
            <v>19073</v>
          </cell>
          <cell r="B452" t="str">
            <v>Sarjeta transversal parede dupla com 5,00m</v>
          </cell>
          <cell r="C452" t="str">
            <v>un</v>
          </cell>
          <cell r="D452">
            <v>498.95</v>
          </cell>
          <cell r="E452">
            <v>123.82</v>
          </cell>
          <cell r="F452">
            <v>622.77</v>
          </cell>
        </row>
        <row r="453">
          <cell r="A453" t="str">
            <v>19074</v>
          </cell>
          <cell r="B453" t="str">
            <v>Dreno profundo (brita, bidim) 40x40</v>
          </cell>
          <cell r="C453" t="str">
            <v>un</v>
          </cell>
          <cell r="D453">
            <v>16.61</v>
          </cell>
          <cell r="E453">
            <v>5.34</v>
          </cell>
          <cell r="F453">
            <v>21.95</v>
          </cell>
        </row>
        <row r="454">
          <cell r="A454" t="str">
            <v>19075</v>
          </cell>
          <cell r="B454" t="str">
            <v>Tubo de concreto CA-1 400mm incluindo base de pedra pulmão e=20cm e  berço e sobre berço  de concreto  volume 0,122m3</v>
          </cell>
          <cell r="C454" t="str">
            <v>un</v>
          </cell>
          <cell r="D454">
            <v>44.71</v>
          </cell>
          <cell r="E454">
            <v>11.19</v>
          </cell>
          <cell r="F454">
            <v>55.9</v>
          </cell>
        </row>
        <row r="455">
          <cell r="A455" t="str">
            <v>19076</v>
          </cell>
          <cell r="B455" t="str">
            <v>Tubo de concreto CA-1 600mm incluindo base de pedra pulmão e=20cm e  berço e sobre berço  de concreto  volume 0,2442m3</v>
          </cell>
          <cell r="C455" t="str">
            <v>un</v>
          </cell>
          <cell r="D455">
            <v>68.11</v>
          </cell>
          <cell r="E455">
            <v>23.86</v>
          </cell>
          <cell r="F455">
            <v>91.97</v>
          </cell>
        </row>
        <row r="456">
          <cell r="A456" t="str">
            <v>19077</v>
          </cell>
          <cell r="B456" t="str">
            <v>Tubo de concreto CA-1 600mm incluindo lastro de brita 15cm</v>
          </cell>
          <cell r="C456" t="str">
            <v>un</v>
          </cell>
          <cell r="D456">
            <v>41.33</v>
          </cell>
          <cell r="E456">
            <v>8.06</v>
          </cell>
          <cell r="F456">
            <v>49.39</v>
          </cell>
        </row>
        <row r="457">
          <cell r="A457" t="str">
            <v>19078</v>
          </cell>
          <cell r="B457" t="str">
            <v>Tubo de concreto CA-1 400mm incluindo lastro de brita 10cm</v>
          </cell>
          <cell r="C457" t="str">
            <v>un</v>
          </cell>
          <cell r="D457">
            <v>30.27</v>
          </cell>
          <cell r="E457">
            <v>2.79</v>
          </cell>
          <cell r="F457">
            <v>33.06</v>
          </cell>
        </row>
        <row r="458">
          <cell r="A458" t="str">
            <v>19079</v>
          </cell>
          <cell r="B458" t="str">
            <v>Remaçãode tubo 20cm</v>
          </cell>
          <cell r="C458" t="str">
            <v>m</v>
          </cell>
          <cell r="D458">
            <v>1.38</v>
          </cell>
          <cell r="E458">
            <v>0.08</v>
          </cell>
          <cell r="F458">
            <v>1.46</v>
          </cell>
        </row>
        <row r="459">
          <cell r="A459" t="str">
            <v>19080</v>
          </cell>
          <cell r="B459" t="str">
            <v>Tubo de concreto C-2 400mm incluindo lastro de brita 15cm</v>
          </cell>
          <cell r="C459" t="str">
            <v>m</v>
          </cell>
          <cell r="D459">
            <v>12.82</v>
          </cell>
          <cell r="E459">
            <v>2.92</v>
          </cell>
          <cell r="F459">
            <v>15.74</v>
          </cell>
        </row>
        <row r="460">
          <cell r="A460" t="str">
            <v>19081</v>
          </cell>
          <cell r="B460" t="str">
            <v>Tubo de concreto C-2   200mm</v>
          </cell>
          <cell r="C460" t="str">
            <v>m</v>
          </cell>
          <cell r="D460">
            <v>7.52</v>
          </cell>
          <cell r="E460">
            <v>3.21</v>
          </cell>
          <cell r="F460">
            <v>10.73</v>
          </cell>
        </row>
        <row r="461">
          <cell r="A461" t="str">
            <v>19082</v>
          </cell>
          <cell r="B461" t="str">
            <v>Grelha transversal em concreto 57x70 interno com Grelha de FF</v>
          </cell>
          <cell r="C461" t="str">
            <v>m</v>
          </cell>
          <cell r="D461">
            <v>141.39</v>
          </cell>
          <cell r="E461">
            <v>32.25</v>
          </cell>
          <cell r="F461">
            <v>173.64</v>
          </cell>
        </row>
        <row r="462">
          <cell r="A462" t="str">
            <v>20000</v>
          </cell>
          <cell r="B462" t="str">
            <v>PAVIMENTAÇÃO</v>
          </cell>
        </row>
        <row r="463">
          <cell r="A463" t="str">
            <v>20001</v>
          </cell>
          <cell r="B463" t="str">
            <v>Demolição de  pav. asfáltico</v>
          </cell>
          <cell r="C463" t="str">
            <v>m2</v>
          </cell>
          <cell r="D463">
            <v>4.49</v>
          </cell>
          <cell r="E463">
            <v>2.1</v>
          </cell>
          <cell r="F463">
            <v>6.59</v>
          </cell>
        </row>
        <row r="464">
          <cell r="A464" t="str">
            <v>20002</v>
          </cell>
          <cell r="B464" t="str">
            <v>Remoção lajota com empilhamento</v>
          </cell>
          <cell r="C464" t="str">
            <v>m2</v>
          </cell>
          <cell r="D464">
            <v>0</v>
          </cell>
          <cell r="E464">
            <v>1.26</v>
          </cell>
          <cell r="F464">
            <v>1.26</v>
          </cell>
        </row>
        <row r="465">
          <cell r="A465" t="str">
            <v>20003</v>
          </cell>
          <cell r="B465" t="str">
            <v>Remoção mecanizada de lajota </v>
          </cell>
          <cell r="C465" t="str">
            <v>m2</v>
          </cell>
          <cell r="D465">
            <v>0.5</v>
          </cell>
          <cell r="E465">
            <v>0.02</v>
          </cell>
          <cell r="F465">
            <v>0.52</v>
          </cell>
        </row>
        <row r="466">
          <cell r="A466" t="str">
            <v>20004</v>
          </cell>
          <cell r="B466" t="str">
            <v>Remoção meio-fio com empilhamento</v>
          </cell>
          <cell r="C466" t="str">
            <v>ml</v>
          </cell>
          <cell r="D466">
            <v>0</v>
          </cell>
          <cell r="E466">
            <v>0.84</v>
          </cell>
          <cell r="F466">
            <v>0.8419444800000002</v>
          </cell>
        </row>
        <row r="467">
          <cell r="A467" t="str">
            <v>20005</v>
          </cell>
          <cell r="B467" t="str">
            <v>Regularização e compac. do sub-leito (até 10cm)</v>
          </cell>
          <cell r="C467" t="str">
            <v>m2</v>
          </cell>
          <cell r="D467">
            <v>0.24</v>
          </cell>
          <cell r="E467">
            <v>0.01</v>
          </cell>
          <cell r="F467">
            <v>0.25</v>
          </cell>
        </row>
        <row r="468">
          <cell r="A468" t="str">
            <v>20006</v>
          </cell>
          <cell r="B468" t="str">
            <v>Pavimentação lajota sextavada 30x10</v>
          </cell>
          <cell r="C468" t="str">
            <v>m2</v>
          </cell>
          <cell r="D468">
            <v>12.92</v>
          </cell>
          <cell r="E468">
            <v>3.21</v>
          </cell>
          <cell r="F468">
            <v>16.13</v>
          </cell>
        </row>
        <row r="469">
          <cell r="A469" t="str">
            <v>20007</v>
          </cell>
          <cell r="B469" t="str">
            <v>Pavimentação lajota sextavada 25x08</v>
          </cell>
          <cell r="C469" t="str">
            <v>m2</v>
          </cell>
          <cell r="D469">
            <v>11.62</v>
          </cell>
          <cell r="E469">
            <v>3.21</v>
          </cell>
          <cell r="F469">
            <v>14.829999999999998</v>
          </cell>
        </row>
        <row r="470">
          <cell r="A470" t="str">
            <v>20008</v>
          </cell>
          <cell r="B470" t="str">
            <v>Pavimentação briquete 8x12x25</v>
          </cell>
          <cell r="C470" t="str">
            <v>m2</v>
          </cell>
          <cell r="D470">
            <v>12.82</v>
          </cell>
          <cell r="E470">
            <v>3.74</v>
          </cell>
          <cell r="F470">
            <v>16.560000000000002</v>
          </cell>
        </row>
        <row r="471">
          <cell r="A471" t="str">
            <v>20009</v>
          </cell>
          <cell r="B471" t="str">
            <v>Mão de obra Pavimentação lajota  inclui. areia</v>
          </cell>
          <cell r="C471" t="str">
            <v>m2</v>
          </cell>
          <cell r="D471">
            <v>1.22</v>
          </cell>
          <cell r="E471">
            <v>3.21</v>
          </cell>
          <cell r="F471">
            <v>4.43</v>
          </cell>
        </row>
        <row r="472">
          <cell r="A472" t="str">
            <v>20010</v>
          </cell>
          <cell r="B472" t="str">
            <v>Meio-fio de concreto</v>
          </cell>
          <cell r="C472" t="str">
            <v>m</v>
          </cell>
          <cell r="D472">
            <v>3.98</v>
          </cell>
          <cell r="E472">
            <v>2.56</v>
          </cell>
          <cell r="F472">
            <v>6.54</v>
          </cell>
        </row>
        <row r="473">
          <cell r="A473" t="str">
            <v>20011</v>
          </cell>
          <cell r="B473" t="str">
            <v>Mão de obra para assentamento de meio-fio  inclui. cimento e areia</v>
          </cell>
          <cell r="C473" t="str">
            <v>m</v>
          </cell>
          <cell r="D473">
            <v>0.08</v>
          </cell>
          <cell r="E473">
            <v>2.56</v>
          </cell>
          <cell r="F473">
            <v>2.64</v>
          </cell>
        </row>
        <row r="474">
          <cell r="A474" t="str">
            <v>20012</v>
          </cell>
          <cell r="B474" t="str">
            <v>Pintura de meio-fio com cal</v>
          </cell>
          <cell r="C474" t="str">
            <v>m</v>
          </cell>
          <cell r="D474">
            <v>0.03</v>
          </cell>
          <cell r="E474">
            <v>0.34</v>
          </cell>
          <cell r="F474">
            <v>0.37</v>
          </cell>
        </row>
        <row r="475">
          <cell r="A475" t="str">
            <v>20013</v>
          </cell>
          <cell r="B475" t="str">
            <v>Meia base espalhada e compactada</v>
          </cell>
          <cell r="C475" t="str">
            <v>m3</v>
          </cell>
          <cell r="D475">
            <v>30.69</v>
          </cell>
          <cell r="E475">
            <v>0.14</v>
          </cell>
          <cell r="F475">
            <v>30.830000000000002</v>
          </cell>
        </row>
        <row r="476">
          <cell r="A476" t="str">
            <v>20014</v>
          </cell>
          <cell r="B476" t="str">
            <v>Base de brita graduada espalhada e compactada</v>
          </cell>
          <cell r="C476" t="str">
            <v>m3</v>
          </cell>
          <cell r="D476">
            <v>55.92</v>
          </cell>
          <cell r="E476">
            <v>0.36</v>
          </cell>
          <cell r="F476">
            <v>56.28</v>
          </cell>
        </row>
        <row r="477">
          <cell r="A477" t="str">
            <v>20015</v>
          </cell>
          <cell r="B477" t="str">
            <v>Pintura de Ligação com RR-2C</v>
          </cell>
          <cell r="C477" t="str">
            <v>m2</v>
          </cell>
          <cell r="D477">
            <v>0.55</v>
          </cell>
          <cell r="E477">
            <v>0.03</v>
          </cell>
          <cell r="F477">
            <v>0.5800000000000001</v>
          </cell>
        </row>
        <row r="478">
          <cell r="A478" t="str">
            <v>20016</v>
          </cell>
          <cell r="B478" t="str">
            <v>Imprimação com CM-30</v>
          </cell>
          <cell r="C478" t="str">
            <v>m2</v>
          </cell>
          <cell r="D478">
            <v>0.84</v>
          </cell>
          <cell r="E478">
            <v>0.04</v>
          </cell>
          <cell r="F478">
            <v>0.88</v>
          </cell>
        </row>
        <row r="479">
          <cell r="A479" t="str">
            <v>20018</v>
          </cell>
          <cell r="B479" t="str">
            <v>CAUQ com 5,5% de CAP-20    </v>
          </cell>
          <cell r="C479" t="str">
            <v>t</v>
          </cell>
          <cell r="D479">
            <v>69.88</v>
          </cell>
          <cell r="E479">
            <v>2.66</v>
          </cell>
          <cell r="F479">
            <v>72.53999999999999</v>
          </cell>
        </row>
        <row r="480">
          <cell r="A480" t="str">
            <v>20019</v>
          </cell>
          <cell r="B480" t="str">
            <v>Massa de CAUQ na usina com 5,5% de CAP</v>
          </cell>
          <cell r="C480" t="str">
            <v>t</v>
          </cell>
          <cell r="D480">
            <v>60.92</v>
          </cell>
          <cell r="E480">
            <v>0.75</v>
          </cell>
          <cell r="F480">
            <v>61.67</v>
          </cell>
        </row>
        <row r="481">
          <cell r="A481" t="str">
            <v>20021</v>
          </cell>
          <cell r="B481" t="str">
            <v>CAP-20 incluindo transporte DMT-350km</v>
          </cell>
          <cell r="C481" t="str">
            <v>t</v>
          </cell>
          <cell r="D481">
            <v>488.41</v>
          </cell>
          <cell r="E481">
            <v>0</v>
          </cell>
          <cell r="F481">
            <v>488.41</v>
          </cell>
        </row>
        <row r="482">
          <cell r="A482" t="str">
            <v>20023</v>
          </cell>
          <cell r="B482" t="str">
            <v>Execução na pista de CAUQ </v>
          </cell>
          <cell r="C482" t="str">
            <v>t</v>
          </cell>
          <cell r="D482">
            <v>3.8</v>
          </cell>
          <cell r="E482">
            <v>1.9</v>
          </cell>
          <cell r="F482">
            <v>5.699999999999999</v>
          </cell>
        </row>
        <row r="483">
          <cell r="A483" t="str">
            <v>20027</v>
          </cell>
          <cell r="B483" t="str">
            <v>Reperfilameto com CAUQ   </v>
          </cell>
          <cell r="C483" t="str">
            <v>t</v>
          </cell>
          <cell r="D483">
            <v>62.99</v>
          </cell>
          <cell r="E483">
            <v>2.39</v>
          </cell>
          <cell r="F483">
            <v>65.38</v>
          </cell>
        </row>
        <row r="484">
          <cell r="A484" t="str">
            <v>20028</v>
          </cell>
          <cell r="B484" t="str">
            <v>Tratamento superficial Simples</v>
          </cell>
          <cell r="C484" t="str">
            <v>m2</v>
          </cell>
          <cell r="D484">
            <v>0.98</v>
          </cell>
          <cell r="E484">
            <v>0.08</v>
          </cell>
          <cell r="F484">
            <v>1.06</v>
          </cell>
        </row>
        <row r="485">
          <cell r="A485" t="str">
            <v>20029</v>
          </cell>
          <cell r="B485" t="str">
            <v>Tratamento superficial Duplo</v>
          </cell>
          <cell r="C485" t="str">
            <v>m2</v>
          </cell>
          <cell r="D485">
            <v>2.88</v>
          </cell>
          <cell r="E485">
            <v>0.13</v>
          </cell>
          <cell r="F485">
            <v>3.01</v>
          </cell>
        </row>
        <row r="486">
          <cell r="A486" t="str">
            <v>20030</v>
          </cell>
          <cell r="B486" t="str">
            <v>Tratamento superficial triplo</v>
          </cell>
          <cell r="C486" t="str">
            <v>m2</v>
          </cell>
          <cell r="D486">
            <v>3.95</v>
          </cell>
          <cell r="E486">
            <v>0.84</v>
          </cell>
          <cell r="F486">
            <v>4.79</v>
          </cell>
        </row>
        <row r="487">
          <cell r="A487" t="str">
            <v>20031</v>
          </cell>
          <cell r="B487" t="str">
            <v>Pré-mistura a frio  </v>
          </cell>
          <cell r="C487" t="str">
            <v>t</v>
          </cell>
          <cell r="D487">
            <v>60.28</v>
          </cell>
          <cell r="E487">
            <v>0.85</v>
          </cell>
          <cell r="F487">
            <v>61.13</v>
          </cell>
        </row>
        <row r="488">
          <cell r="A488" t="str">
            <v>20032</v>
          </cell>
          <cell r="B488" t="str">
            <v>Remoção Paralelepípedo com empilhamento</v>
          </cell>
          <cell r="C488" t="str">
            <v>m2</v>
          </cell>
          <cell r="D488">
            <v>0</v>
          </cell>
          <cell r="E488">
            <v>2.53</v>
          </cell>
          <cell r="F488">
            <v>2.53</v>
          </cell>
        </row>
        <row r="489">
          <cell r="A489" t="str">
            <v>20033</v>
          </cell>
          <cell r="B489" t="str">
            <v>Mão de obra Pavi. paralelepípedo incluindo  areia 10cm</v>
          </cell>
          <cell r="C489" t="str">
            <v>m2</v>
          </cell>
          <cell r="D489">
            <v>1.22</v>
          </cell>
          <cell r="E489">
            <v>3.74</v>
          </cell>
          <cell r="F489">
            <v>4.96</v>
          </cell>
        </row>
        <row r="490">
          <cell r="A490" t="str">
            <v>20034</v>
          </cell>
          <cell r="B490" t="str">
            <v>Elevação caixa Celesc  5cm</v>
          </cell>
          <cell r="C490" t="str">
            <v>un</v>
          </cell>
          <cell r="D490">
            <v>2.52</v>
          </cell>
          <cell r="E490">
            <v>3.72</v>
          </cell>
          <cell r="F490">
            <v>6.24</v>
          </cell>
        </row>
        <row r="491">
          <cell r="A491" t="str">
            <v>20035</v>
          </cell>
          <cell r="B491" t="str">
            <v>Elevação caixa Celesc  10cm</v>
          </cell>
          <cell r="C491" t="str">
            <v>un</v>
          </cell>
          <cell r="D491">
            <v>4.37</v>
          </cell>
          <cell r="E491">
            <v>5.96</v>
          </cell>
          <cell r="F491">
            <v>10.33</v>
          </cell>
        </row>
        <row r="492">
          <cell r="A492" t="str">
            <v>20036</v>
          </cell>
          <cell r="B492" t="str">
            <v>Remoção de asfalto com Motoniveladora (escarificação)</v>
          </cell>
          <cell r="C492" t="str">
            <v>m3</v>
          </cell>
          <cell r="D492">
            <v>1.95</v>
          </cell>
          <cell r="E492">
            <v>0.06</v>
          </cell>
          <cell r="F492">
            <v>2.01</v>
          </cell>
        </row>
        <row r="493">
          <cell r="A493" t="str">
            <v>20037</v>
          </cell>
          <cell r="B493" t="str">
            <v>Remoção de asfálto manual</v>
          </cell>
          <cell r="C493" t="str">
            <v>m²</v>
          </cell>
          <cell r="D493">
            <v>0</v>
          </cell>
          <cell r="E493">
            <v>0.55</v>
          </cell>
          <cell r="F493">
            <v>0.55</v>
          </cell>
        </row>
        <row r="494">
          <cell r="A494" t="str">
            <v>20038</v>
          </cell>
          <cell r="B494" t="str">
            <v>Carga manual de asfálto em caminhão</v>
          </cell>
          <cell r="C494" t="str">
            <v>m³</v>
          </cell>
          <cell r="D494">
            <v>0</v>
          </cell>
          <cell r="E494">
            <v>5.05</v>
          </cell>
          <cell r="F494">
            <v>5.05</v>
          </cell>
        </row>
        <row r="495">
          <cell r="A495" t="str">
            <v>20039</v>
          </cell>
          <cell r="B495" t="str">
            <v>Carga mecanizada de asfálto em caminhão</v>
          </cell>
          <cell r="C495" t="str">
            <v>m³</v>
          </cell>
          <cell r="D495">
            <v>0.5</v>
          </cell>
          <cell r="E495">
            <v>0.02</v>
          </cell>
          <cell r="F495">
            <v>0.52</v>
          </cell>
        </row>
        <row r="496">
          <cell r="A496" t="str">
            <v>20040</v>
          </cell>
          <cell r="B496" t="str">
            <v>Base de Bica Corrida espalhada e compactada</v>
          </cell>
          <cell r="C496" t="str">
            <v>m³</v>
          </cell>
          <cell r="D496">
            <v>30.83</v>
          </cell>
          <cell r="E496">
            <v>0.14</v>
          </cell>
          <cell r="F496">
            <v>30.97</v>
          </cell>
        </row>
        <row r="497">
          <cell r="A497" t="str">
            <v>20041</v>
          </cell>
          <cell r="B497" t="str">
            <v>Base de pedra pulmão espalhado e compactado</v>
          </cell>
          <cell r="C497" t="str">
            <v>m³</v>
          </cell>
          <cell r="D497">
            <v>32.65</v>
          </cell>
          <cell r="E497">
            <v>0.14</v>
          </cell>
          <cell r="F497">
            <v>32.79</v>
          </cell>
        </row>
        <row r="498">
          <cell r="A498" t="str">
            <v>20042</v>
          </cell>
          <cell r="B498" t="str">
            <v>Mão de obra para paralelepípedo assentado com argamassa traço 1:4</v>
          </cell>
          <cell r="C498" t="str">
            <v>m2</v>
          </cell>
          <cell r="D498">
            <v>3.13</v>
          </cell>
          <cell r="E498">
            <v>8.32</v>
          </cell>
          <cell r="F498">
            <v>11.45</v>
          </cell>
        </row>
        <row r="499">
          <cell r="A499" t="str">
            <v>20043</v>
          </cell>
          <cell r="B499" t="str">
            <v>Pavimentação lajota sextavada 25x8 excluindo areia</v>
          </cell>
          <cell r="C499" t="str">
            <v>m2</v>
          </cell>
          <cell r="D499">
            <v>10.45</v>
          </cell>
          <cell r="E499">
            <v>3.21</v>
          </cell>
          <cell r="F499">
            <v>13.66</v>
          </cell>
        </row>
      </sheetData>
      <sheetData sheetId="6">
        <row r="4">
          <cell r="A4" t="str">
            <v>CÓDIGO</v>
          </cell>
          <cell r="B4" t="str">
            <v>INSUMOS</v>
          </cell>
          <cell r="C4" t="str">
            <v>UN</v>
          </cell>
          <cell r="D4" t="str">
            <v>CUSTO R$</v>
          </cell>
          <cell r="E4" t="str">
            <v>OBSERVAÇÕES</v>
          </cell>
        </row>
        <row r="5">
          <cell r="A5" t="str">
            <v>646</v>
          </cell>
          <cell r="B5" t="str">
            <v>Abrigo metálico 90x60 para hidrante</v>
          </cell>
          <cell r="C5" t="str">
            <v>un</v>
          </cell>
          <cell r="D5">
            <v>39</v>
          </cell>
        </row>
        <row r="6">
          <cell r="A6" t="str">
            <v>001</v>
          </cell>
          <cell r="B6" t="str">
            <v>Ácido muriático</v>
          </cell>
          <cell r="C6" t="str">
            <v>kg</v>
          </cell>
          <cell r="D6">
            <v>1.6</v>
          </cell>
        </row>
        <row r="7">
          <cell r="A7" t="str">
            <v>634</v>
          </cell>
          <cell r="B7" t="str">
            <v>Acionador de alarme e emergência</v>
          </cell>
          <cell r="C7" t="str">
            <v>un</v>
          </cell>
          <cell r="D7">
            <v>29.6</v>
          </cell>
        </row>
        <row r="8">
          <cell r="A8" t="str">
            <v>493</v>
          </cell>
          <cell r="B8" t="str">
            <v>Aço CA-50 1"</v>
          </cell>
          <cell r="C8" t="str">
            <v>kg</v>
          </cell>
          <cell r="D8">
            <v>0.75</v>
          </cell>
          <cell r="E8" t="str">
            <v>(3,75kg/m) </v>
          </cell>
        </row>
        <row r="9">
          <cell r="A9" t="str">
            <v>729</v>
          </cell>
          <cell r="B9" t="str">
            <v>Aço CA-50 1"</v>
          </cell>
          <cell r="C9" t="str">
            <v>br</v>
          </cell>
          <cell r="E9" t="str">
            <v>(0,266m/kg)   custo do metro</v>
          </cell>
          <cell r="F9">
            <v>0</v>
          </cell>
        </row>
        <row r="10">
          <cell r="A10" t="str">
            <v>002</v>
          </cell>
          <cell r="B10" t="str">
            <v>Aço CA-50 1/2</v>
          </cell>
          <cell r="C10" t="str">
            <v>kg</v>
          </cell>
          <cell r="D10">
            <v>0.72</v>
          </cell>
          <cell r="E10" t="str">
            <v>(0,966kg/m) </v>
          </cell>
        </row>
        <row r="11">
          <cell r="A11" t="str">
            <v>730</v>
          </cell>
          <cell r="B11" t="str">
            <v>Aço CA-50 1/2</v>
          </cell>
          <cell r="C11" t="str">
            <v>br</v>
          </cell>
          <cell r="E11" t="str">
            <v>(1,035m/kg)   custo do metro</v>
          </cell>
          <cell r="F11">
            <v>0</v>
          </cell>
        </row>
        <row r="12">
          <cell r="A12" t="str">
            <v>006</v>
          </cell>
          <cell r="B12" t="str">
            <v>Aço CA-50 10mm   3/8</v>
          </cell>
          <cell r="C12" t="str">
            <v>kg</v>
          </cell>
          <cell r="D12">
            <v>0.79</v>
          </cell>
          <cell r="E12" t="str">
            <v>(0,608kg/m) </v>
          </cell>
        </row>
        <row r="13">
          <cell r="A13" t="str">
            <v>731</v>
          </cell>
          <cell r="B13" t="str">
            <v>Aço CA-50 10mm   3/8</v>
          </cell>
          <cell r="C13" t="str">
            <v>br</v>
          </cell>
          <cell r="D13">
            <v>0.67</v>
          </cell>
          <cell r="E13" t="str">
            <v>(1,644m/kg)   custo do metro</v>
          </cell>
          <cell r="F13">
            <v>0.06</v>
          </cell>
        </row>
        <row r="14">
          <cell r="A14" t="str">
            <v>005</v>
          </cell>
          <cell r="B14" t="str">
            <v>Aço CA-50 3/4</v>
          </cell>
          <cell r="C14" t="str">
            <v>kg</v>
          </cell>
          <cell r="D14">
            <v>0.75</v>
          </cell>
          <cell r="E14" t="str">
            <v>(2,410kg/m) </v>
          </cell>
        </row>
        <row r="15">
          <cell r="A15" t="str">
            <v>732</v>
          </cell>
          <cell r="B15" t="str">
            <v>Aço CA-50 3/4</v>
          </cell>
          <cell r="C15" t="str">
            <v>br</v>
          </cell>
          <cell r="E15" t="str">
            <v>(0,414m/kg)   custo do metro</v>
          </cell>
          <cell r="F15">
            <v>0</v>
          </cell>
        </row>
        <row r="16">
          <cell r="A16" t="str">
            <v>008</v>
          </cell>
          <cell r="B16" t="str">
            <v>Aço CA-50 5/8</v>
          </cell>
          <cell r="C16" t="str">
            <v>kg</v>
          </cell>
          <cell r="D16">
            <v>0.75</v>
          </cell>
          <cell r="E16" t="str">
            <v>(1,520kg/m) </v>
          </cell>
        </row>
        <row r="17">
          <cell r="A17" t="str">
            <v>733</v>
          </cell>
          <cell r="B17" t="str">
            <v>Aço CA-50 5/8</v>
          </cell>
          <cell r="C17" t="str">
            <v>br</v>
          </cell>
          <cell r="E17" t="str">
            <v>(0,657m/kg)   custo do metro</v>
          </cell>
          <cell r="F17">
            <v>0</v>
          </cell>
        </row>
        <row r="18">
          <cell r="A18" t="str">
            <v>004</v>
          </cell>
          <cell r="B18" t="str">
            <v>Aço CA-50 6,3mm  1/4</v>
          </cell>
          <cell r="C18" t="str">
            <v>kg</v>
          </cell>
          <cell r="D18">
            <v>0.93</v>
          </cell>
          <cell r="E18" t="str">
            <v>(0,237kg/m) </v>
          </cell>
        </row>
        <row r="19">
          <cell r="A19" t="str">
            <v>734</v>
          </cell>
          <cell r="B19" t="str">
            <v>Aço CA-50 6,3mm  1/4</v>
          </cell>
          <cell r="C19" t="str">
            <v>br</v>
          </cell>
          <cell r="D19">
            <v>0.33</v>
          </cell>
          <cell r="E19" t="str">
            <v>(4,219m/kg)   custo do metro</v>
          </cell>
          <cell r="F19">
            <v>0.03</v>
          </cell>
        </row>
        <row r="20">
          <cell r="A20" t="str">
            <v>007</v>
          </cell>
          <cell r="B20" t="str">
            <v>Aço CA-50 8mm  5/16</v>
          </cell>
          <cell r="C20" t="str">
            <v>kg</v>
          </cell>
          <cell r="D20">
            <v>0.85</v>
          </cell>
          <cell r="E20" t="str">
            <v>(0,375kg/m) </v>
          </cell>
        </row>
        <row r="21">
          <cell r="A21" t="str">
            <v>735</v>
          </cell>
          <cell r="B21" t="str">
            <v>Aço CA-50 8mm  5/16</v>
          </cell>
          <cell r="C21" t="str">
            <v>br</v>
          </cell>
          <cell r="D21">
            <v>0.46</v>
          </cell>
          <cell r="E21" t="str">
            <v>(2,666m/kg)   custo do metro</v>
          </cell>
          <cell r="F21">
            <v>0.04</v>
          </cell>
        </row>
        <row r="22">
          <cell r="A22" t="str">
            <v>010</v>
          </cell>
          <cell r="B22" t="str">
            <v>Aço CA-60 4,2mm</v>
          </cell>
          <cell r="C22" t="str">
            <v>kg</v>
          </cell>
          <cell r="D22">
            <v>0.93</v>
          </cell>
          <cell r="E22" t="str">
            <v>(0,109kg/m) </v>
          </cell>
        </row>
        <row r="23">
          <cell r="A23" t="str">
            <v>736</v>
          </cell>
          <cell r="B23" t="str">
            <v>Aço CA-60 4,2mm</v>
          </cell>
          <cell r="C23" t="str">
            <v>br</v>
          </cell>
          <cell r="D23">
            <v>1.8</v>
          </cell>
          <cell r="E23" t="str">
            <v>(9,174m/kg)   custo do metro</v>
          </cell>
          <cell r="F23">
            <v>0.15</v>
          </cell>
        </row>
        <row r="24">
          <cell r="A24" t="str">
            <v>011</v>
          </cell>
          <cell r="B24" t="str">
            <v>Aço CA-60 4,6mm</v>
          </cell>
          <cell r="C24" t="str">
            <v>kg</v>
          </cell>
          <cell r="D24">
            <v>0.93</v>
          </cell>
          <cell r="E24" t="str">
            <v>(0,130kg/m) </v>
          </cell>
        </row>
        <row r="25">
          <cell r="A25" t="str">
            <v>737</v>
          </cell>
          <cell r="B25" t="str">
            <v>Aço CA-60 4,6mm</v>
          </cell>
          <cell r="C25" t="str">
            <v>br</v>
          </cell>
          <cell r="E25" t="str">
            <v>(9,708m/kg)   custo do metro</v>
          </cell>
          <cell r="F25">
            <v>0</v>
          </cell>
        </row>
        <row r="26">
          <cell r="A26" t="str">
            <v>012</v>
          </cell>
          <cell r="B26" t="str">
            <v>Aço CA-60 5,0mm</v>
          </cell>
          <cell r="C26" t="str">
            <v>kg</v>
          </cell>
          <cell r="D26">
            <v>0.9</v>
          </cell>
          <cell r="E26" t="str">
            <v>(0,158kg/m) </v>
          </cell>
        </row>
        <row r="27">
          <cell r="A27" t="str">
            <v>738</v>
          </cell>
          <cell r="B27" t="str">
            <v>Aço CA-60 5,0mm</v>
          </cell>
          <cell r="C27" t="str">
            <v>br</v>
          </cell>
          <cell r="E27" t="str">
            <v>(6,329m/kg)   custo do metro</v>
          </cell>
          <cell r="F27">
            <v>0</v>
          </cell>
        </row>
        <row r="28">
          <cell r="A28" t="str">
            <v>013</v>
          </cell>
          <cell r="B28" t="str">
            <v>Aço CA-60 6,0mm</v>
          </cell>
          <cell r="C28" t="str">
            <v>kg</v>
          </cell>
          <cell r="D28">
            <v>0.9</v>
          </cell>
          <cell r="E28" t="str">
            <v>(0,216kg/m) </v>
          </cell>
        </row>
        <row r="29">
          <cell r="A29" t="str">
            <v>739</v>
          </cell>
          <cell r="B29" t="str">
            <v>Aço CA-60 6,0mm</v>
          </cell>
          <cell r="C29" t="str">
            <v>br</v>
          </cell>
          <cell r="E29" t="str">
            <v>(4,629m/kg)   custo do metro</v>
          </cell>
          <cell r="F29">
            <v>0</v>
          </cell>
        </row>
        <row r="30">
          <cell r="A30" t="str">
            <v>686</v>
          </cell>
          <cell r="B30" t="str">
            <v>Aço tela 3,4mm  para laje</v>
          </cell>
          <cell r="C30" t="str">
            <v>m2</v>
          </cell>
          <cell r="D30">
            <v>1.5</v>
          </cell>
          <cell r="E30" t="str">
            <v>malha 20x20    (peça 2,00x3,00)</v>
          </cell>
        </row>
        <row r="31">
          <cell r="A31" t="str">
            <v>687</v>
          </cell>
          <cell r="B31" t="str">
            <v>Aço tela 4,2mm  para laje</v>
          </cell>
          <cell r="C31" t="str">
            <v>m2</v>
          </cell>
          <cell r="D31">
            <v>1.85</v>
          </cell>
          <cell r="E31" t="str">
            <v>malha 15x15   rolo (2,45x60,00)</v>
          </cell>
        </row>
        <row r="32">
          <cell r="A32" t="str">
            <v>410</v>
          </cell>
          <cell r="B32" t="str">
            <v>Adaptador PVC 1 1/2x50  com flange</v>
          </cell>
          <cell r="C32" t="str">
            <v>un</v>
          </cell>
          <cell r="D32">
            <v>5.3</v>
          </cell>
        </row>
        <row r="33">
          <cell r="A33" t="str">
            <v>445</v>
          </cell>
          <cell r="B33" t="str">
            <v>Adaptador PVC 1"x32  com flange</v>
          </cell>
          <cell r="C33" t="str">
            <v>un</v>
          </cell>
          <cell r="D33">
            <v>4</v>
          </cell>
        </row>
        <row r="34">
          <cell r="A34" t="str">
            <v>015</v>
          </cell>
          <cell r="B34" t="str">
            <v>Adaptador PVC 25x3/4  com flange</v>
          </cell>
          <cell r="C34" t="str">
            <v>un</v>
          </cell>
          <cell r="D34">
            <v>2.35</v>
          </cell>
        </row>
        <row r="35">
          <cell r="A35" t="str">
            <v>552</v>
          </cell>
          <cell r="B35" t="str">
            <v>Adesivo cola tigre  para PVC 75g</v>
          </cell>
          <cell r="C35" t="str">
            <v>un</v>
          </cell>
          <cell r="D35">
            <v>0.87</v>
          </cell>
        </row>
        <row r="36">
          <cell r="A36" t="str">
            <v>534</v>
          </cell>
          <cell r="B36" t="str">
            <v>Adesivo plástico para extintor</v>
          </cell>
          <cell r="C36" t="str">
            <v>un</v>
          </cell>
          <cell r="D36">
            <v>1</v>
          </cell>
        </row>
        <row r="37">
          <cell r="A37" t="str">
            <v>016</v>
          </cell>
          <cell r="B37" t="str">
            <v>Adesivo plástico/PVC  </v>
          </cell>
          <cell r="C37" t="str">
            <v>kg</v>
          </cell>
          <cell r="D37">
            <v>12</v>
          </cell>
        </row>
        <row r="38">
          <cell r="A38" t="str">
            <v>718</v>
          </cell>
          <cell r="B38" t="str">
            <v>Andaime  1,50x1,50x1,00  Aluguel</v>
          </cell>
          <cell r="C38" t="str">
            <v>m/dia</v>
          </cell>
          <cell r="D38">
            <v>1</v>
          </cell>
          <cell r="E38" t="str">
            <v>metro por dia</v>
          </cell>
        </row>
        <row r="39">
          <cell r="A39" t="str">
            <v>017</v>
          </cell>
          <cell r="B39" t="str">
            <v>Aquecedor eletrico 3300w</v>
          </cell>
          <cell r="C39" t="str">
            <v>un</v>
          </cell>
          <cell r="D39">
            <v>45</v>
          </cell>
        </row>
        <row r="40">
          <cell r="A40" t="str">
            <v>018</v>
          </cell>
          <cell r="B40" t="str">
            <v>Arame farpado galvanizado</v>
          </cell>
          <cell r="C40" t="str">
            <v>ml</v>
          </cell>
          <cell r="D40">
            <v>0.1</v>
          </cell>
        </row>
        <row r="41">
          <cell r="A41" t="str">
            <v>019</v>
          </cell>
          <cell r="B41" t="str">
            <v>Arame galvanizado 12</v>
          </cell>
          <cell r="C41" t="str">
            <v>m</v>
          </cell>
          <cell r="D41">
            <v>0.1</v>
          </cell>
          <cell r="E41" t="str">
            <v>22,00m/kg ou  0,045kg/m</v>
          </cell>
          <cell r="F41">
            <v>2.2</v>
          </cell>
        </row>
        <row r="42">
          <cell r="A42" t="str">
            <v>020</v>
          </cell>
          <cell r="B42" t="str">
            <v>Arame recozido 18</v>
          </cell>
          <cell r="C42" t="str">
            <v>kg</v>
          </cell>
          <cell r="D42">
            <v>2.16</v>
          </cell>
          <cell r="E42" t="str">
            <v>108m/kg  ou 0,0092kg/m</v>
          </cell>
        </row>
        <row r="43">
          <cell r="A43" t="str">
            <v>703</v>
          </cell>
          <cell r="B43" t="str">
            <v>Arame recozido 18</v>
          </cell>
          <cell r="C43" t="str">
            <v>m</v>
          </cell>
          <cell r="D43">
            <v>0.02</v>
          </cell>
          <cell r="E43" t="str">
            <v>108m/kg  ou 0,0092kg/m</v>
          </cell>
        </row>
        <row r="44">
          <cell r="A44" t="str">
            <v>021</v>
          </cell>
          <cell r="B44" t="str">
            <v>Areia fina</v>
          </cell>
          <cell r="C44" t="str">
            <v>m3</v>
          </cell>
          <cell r="D44">
            <v>12</v>
          </cell>
        </row>
        <row r="45">
          <cell r="A45" t="str">
            <v>671</v>
          </cell>
          <cell r="B45" t="str">
            <v>Areia fina saco</v>
          </cell>
          <cell r="C45" t="str">
            <v>sc</v>
          </cell>
          <cell r="D45">
            <v>1.5</v>
          </cell>
        </row>
        <row r="46">
          <cell r="A46" t="str">
            <v>475</v>
          </cell>
          <cell r="B46" t="str">
            <v>Areia grossa</v>
          </cell>
          <cell r="C46" t="str">
            <v>m3</v>
          </cell>
          <cell r="D46">
            <v>9</v>
          </cell>
        </row>
        <row r="47">
          <cell r="A47" t="str">
            <v>022</v>
          </cell>
          <cell r="B47" t="str">
            <v>Areia média</v>
          </cell>
          <cell r="C47" t="str">
            <v>m3</v>
          </cell>
          <cell r="D47">
            <v>12</v>
          </cell>
        </row>
        <row r="48">
          <cell r="A48" t="str">
            <v>023</v>
          </cell>
          <cell r="B48" t="str">
            <v>Argamassa colante</v>
          </cell>
          <cell r="C48" t="str">
            <v>kg</v>
          </cell>
          <cell r="D48">
            <v>0.2</v>
          </cell>
        </row>
        <row r="49">
          <cell r="A49" t="str">
            <v>670</v>
          </cell>
          <cell r="B49" t="str">
            <v>Argamassa multiuso pronta sc 25kg</v>
          </cell>
          <cell r="C49" t="str">
            <v>sc</v>
          </cell>
          <cell r="D49">
            <v>2.6</v>
          </cell>
        </row>
        <row r="50">
          <cell r="A50" t="str">
            <v>473</v>
          </cell>
          <cell r="B50" t="str">
            <v>Argamassa para reboco pré-misturada</v>
          </cell>
          <cell r="C50" t="str">
            <v>m3</v>
          </cell>
          <cell r="D50">
            <v>35</v>
          </cell>
        </row>
        <row r="51">
          <cell r="A51" t="str">
            <v>515</v>
          </cell>
          <cell r="B51" t="str">
            <v>Asfalto Diluido CM-30  DMT-350km</v>
          </cell>
          <cell r="C51" t="str">
            <v>t</v>
          </cell>
          <cell r="D51">
            <v>479.6</v>
          </cell>
        </row>
        <row r="52">
          <cell r="A52" t="str">
            <v>024</v>
          </cell>
          <cell r="B52" t="str">
            <v>Assento plástico</v>
          </cell>
          <cell r="C52" t="str">
            <v>un</v>
          </cell>
          <cell r="D52">
            <v>5.15</v>
          </cell>
        </row>
        <row r="53">
          <cell r="A53" t="str">
            <v>430</v>
          </cell>
          <cell r="B53" t="str">
            <v>Assoalho de madeira de lei</v>
          </cell>
          <cell r="C53" t="str">
            <v>m2</v>
          </cell>
          <cell r="D53">
            <v>18</v>
          </cell>
        </row>
        <row r="54">
          <cell r="A54" t="str">
            <v>441</v>
          </cell>
          <cell r="B54" t="str">
            <v>Azulejista</v>
          </cell>
          <cell r="C54" t="str">
            <v>h</v>
          </cell>
          <cell r="D54">
            <v>4.981920000000001</v>
          </cell>
          <cell r="E54" t="str">
            <v>Incluindo encargos sociais</v>
          </cell>
          <cell r="F54">
            <v>2.4</v>
          </cell>
        </row>
        <row r="55">
          <cell r="A55" t="str">
            <v>025</v>
          </cell>
          <cell r="B55" t="str">
            <v>Azulejo 20x20 extra</v>
          </cell>
          <cell r="C55" t="str">
            <v>m2</v>
          </cell>
          <cell r="D55">
            <v>7</v>
          </cell>
        </row>
        <row r="56">
          <cell r="A56" t="str">
            <v>458</v>
          </cell>
          <cell r="B56" t="str">
            <v>Baguete NBV-1</v>
          </cell>
          <cell r="C56" t="str">
            <v>ml</v>
          </cell>
          <cell r="D56">
            <v>1.1</v>
          </cell>
          <cell r="E56" t="str">
            <v>para vidro em divisória divilux</v>
          </cell>
        </row>
        <row r="57">
          <cell r="A57" t="str">
            <v>459</v>
          </cell>
          <cell r="B57" t="str">
            <v>Baguete NBV-2</v>
          </cell>
          <cell r="C57" t="str">
            <v>ml</v>
          </cell>
          <cell r="D57">
            <v>0.6</v>
          </cell>
          <cell r="E57" t="str">
            <v>para vidro em divisória divilux</v>
          </cell>
        </row>
        <row r="58">
          <cell r="A58" t="str">
            <v>536</v>
          </cell>
          <cell r="B58" t="str">
            <v>Balde plástico para sinalização</v>
          </cell>
          <cell r="C58" t="str">
            <v>un</v>
          </cell>
          <cell r="D58">
            <v>2</v>
          </cell>
        </row>
        <row r="59">
          <cell r="A59" t="str">
            <v>665</v>
          </cell>
          <cell r="B59" t="str">
            <v>Bandeja plástica para o\pintura 29x38</v>
          </cell>
          <cell r="C59" t="str">
            <v>un</v>
          </cell>
          <cell r="D59">
            <v>3.6</v>
          </cell>
        </row>
        <row r="60">
          <cell r="A60" t="str">
            <v>714</v>
          </cell>
          <cell r="B60" t="str">
            <v>Banheira em fibra 1,30x0,80x0,38</v>
          </cell>
          <cell r="C60" t="str">
            <v>un</v>
          </cell>
          <cell r="D60">
            <v>182</v>
          </cell>
        </row>
        <row r="61">
          <cell r="A61" t="str">
            <v>544</v>
          </cell>
          <cell r="B61" t="str">
            <v>Base de alumínio para globo</v>
          </cell>
          <cell r="C61" t="str">
            <v>un</v>
          </cell>
          <cell r="D61">
            <v>2.25</v>
          </cell>
        </row>
        <row r="62">
          <cell r="A62" t="str">
            <v>026</v>
          </cell>
          <cell r="B62" t="str">
            <v>Batente madeira de lei 3x14</v>
          </cell>
          <cell r="C62" t="str">
            <v>ml</v>
          </cell>
          <cell r="D62">
            <v>3</v>
          </cell>
        </row>
        <row r="63">
          <cell r="A63" t="str">
            <v>677</v>
          </cell>
          <cell r="B63" t="str">
            <v>Bebedouro de pressão 40 litros  inóx</v>
          </cell>
          <cell r="C63" t="str">
            <v>un</v>
          </cell>
          <cell r="D63">
            <v>309</v>
          </cell>
        </row>
        <row r="64">
          <cell r="A64" t="str">
            <v>678</v>
          </cell>
          <cell r="B64" t="str">
            <v>Bebedouro de pressão 40 litros  pintado</v>
          </cell>
          <cell r="C64" t="str">
            <v>un</v>
          </cell>
          <cell r="D64">
            <v>277</v>
          </cell>
        </row>
        <row r="65">
          <cell r="A65" t="str">
            <v>027</v>
          </cell>
          <cell r="B65" t="str">
            <v>Bebedouro elétrico 40l com infantil</v>
          </cell>
          <cell r="C65" t="str">
            <v>un</v>
          </cell>
          <cell r="D65">
            <v>450</v>
          </cell>
        </row>
        <row r="66">
          <cell r="A66" t="str">
            <v>028</v>
          </cell>
          <cell r="B66" t="str">
            <v>Betoneira 320 litros</v>
          </cell>
          <cell r="C66" t="str">
            <v>h</v>
          </cell>
          <cell r="D66">
            <v>0.7</v>
          </cell>
        </row>
        <row r="67">
          <cell r="A67" t="str">
            <v>692</v>
          </cell>
          <cell r="B67" t="str">
            <v>Bica corrida</v>
          </cell>
          <cell r="C67" t="str">
            <v>m³</v>
          </cell>
          <cell r="D67">
            <v>12.6</v>
          </cell>
        </row>
        <row r="68">
          <cell r="A68" t="str">
            <v>029</v>
          </cell>
          <cell r="B68" t="str">
            <v>Blaster</v>
          </cell>
          <cell r="C68" t="str">
            <v>h</v>
          </cell>
          <cell r="D68">
            <v>7.88804</v>
          </cell>
          <cell r="E68" t="str">
            <v>Incluindo encargos sociais</v>
          </cell>
          <cell r="F68">
            <v>3.8</v>
          </cell>
        </row>
        <row r="69">
          <cell r="A69" t="str">
            <v>679</v>
          </cell>
          <cell r="B69" t="str">
            <v>Bloco de concreto 14x19x39 estrutural</v>
          </cell>
          <cell r="C69" t="str">
            <v>un</v>
          </cell>
          <cell r="D69">
            <v>0.8</v>
          </cell>
        </row>
        <row r="70">
          <cell r="A70" t="str">
            <v>030</v>
          </cell>
          <cell r="B70" t="str">
            <v>Bloco de concreto 14x19x39 vedação</v>
          </cell>
          <cell r="C70" t="str">
            <v>un</v>
          </cell>
          <cell r="D70">
            <v>0.71</v>
          </cell>
        </row>
        <row r="71">
          <cell r="A71" t="str">
            <v>680</v>
          </cell>
          <cell r="B71" t="str">
            <v>Bloco de concreto 19x19x39 estrutural</v>
          </cell>
          <cell r="C71" t="str">
            <v>un</v>
          </cell>
          <cell r="D71">
            <v>1.18</v>
          </cell>
        </row>
        <row r="72">
          <cell r="A72" t="str">
            <v>031</v>
          </cell>
          <cell r="B72" t="str">
            <v>Bloco de concreto 19x19x39 vedação</v>
          </cell>
          <cell r="C72" t="str">
            <v>un</v>
          </cell>
          <cell r="D72">
            <v>0.98</v>
          </cell>
        </row>
        <row r="73">
          <cell r="A73" t="str">
            <v>032</v>
          </cell>
          <cell r="B73" t="str">
            <v>Bloco de concreto 6,3x19x39 vedação</v>
          </cell>
          <cell r="C73" t="str">
            <v>un</v>
          </cell>
          <cell r="D73">
            <v>0.6</v>
          </cell>
        </row>
        <row r="74">
          <cell r="A74" t="str">
            <v>033</v>
          </cell>
          <cell r="B74" t="str">
            <v>Bloco de concreto 9,x19x39 vedação</v>
          </cell>
          <cell r="C74" t="str">
            <v>un</v>
          </cell>
          <cell r="D74">
            <v>0.54</v>
          </cell>
        </row>
        <row r="75">
          <cell r="A75" t="str">
            <v>034</v>
          </cell>
          <cell r="B75" t="str">
            <v>Bocal de PVC 125x88</v>
          </cell>
          <cell r="C75" t="str">
            <v>un</v>
          </cell>
          <cell r="D75">
            <v>3.5</v>
          </cell>
        </row>
        <row r="76">
          <cell r="A76" t="str">
            <v>705</v>
          </cell>
          <cell r="B76" t="str">
            <v>Bóia elétrica</v>
          </cell>
          <cell r="C76" t="str">
            <v>un</v>
          </cell>
          <cell r="D76">
            <v>12</v>
          </cell>
        </row>
        <row r="77">
          <cell r="A77" t="str">
            <v>402</v>
          </cell>
          <cell r="B77" t="str">
            <v>Bolsa de borracha</v>
          </cell>
          <cell r="C77" t="str">
            <v>un</v>
          </cell>
          <cell r="D77">
            <v>1</v>
          </cell>
        </row>
        <row r="78">
          <cell r="A78" t="str">
            <v>035</v>
          </cell>
          <cell r="B78" t="str">
            <v>Braçadeira PVC para calha</v>
          </cell>
          <cell r="C78" t="str">
            <v>un</v>
          </cell>
          <cell r="D78">
            <v>1.6</v>
          </cell>
        </row>
        <row r="79">
          <cell r="A79" t="str">
            <v>391</v>
          </cell>
          <cell r="B79" t="str">
            <v>Braquete trifásica</v>
          </cell>
          <cell r="C79" t="str">
            <v>un</v>
          </cell>
          <cell r="D79">
            <v>11</v>
          </cell>
        </row>
        <row r="80">
          <cell r="A80" t="str">
            <v>476</v>
          </cell>
          <cell r="B80" t="str">
            <v>Briquete 8x12x20</v>
          </cell>
          <cell r="C80" t="str">
            <v>m2</v>
          </cell>
          <cell r="D80">
            <v>8.5</v>
          </cell>
          <cell r="E80" t="str">
            <v>x</v>
          </cell>
          <cell r="F80" t="str">
            <v>x</v>
          </cell>
        </row>
        <row r="81">
          <cell r="A81" t="str">
            <v>036</v>
          </cell>
          <cell r="B81" t="str">
            <v>Brita 1</v>
          </cell>
          <cell r="C81" t="str">
            <v>m3</v>
          </cell>
          <cell r="D81">
            <v>26</v>
          </cell>
        </row>
        <row r="82">
          <cell r="A82" t="str">
            <v>037</v>
          </cell>
          <cell r="B82" t="str">
            <v>Brita 2</v>
          </cell>
          <cell r="C82" t="str">
            <v>m3</v>
          </cell>
          <cell r="D82">
            <v>26</v>
          </cell>
        </row>
        <row r="83">
          <cell r="A83" t="str">
            <v>440</v>
          </cell>
          <cell r="B83" t="str">
            <v>Brita 3/4"</v>
          </cell>
          <cell r="C83" t="str">
            <v>m3</v>
          </cell>
          <cell r="D83">
            <v>24.17</v>
          </cell>
        </row>
        <row r="84">
          <cell r="A84" t="str">
            <v>497</v>
          </cell>
          <cell r="B84" t="str">
            <v>Brita 3/8"</v>
          </cell>
          <cell r="C84" t="str">
            <v>m3</v>
          </cell>
          <cell r="D84">
            <v>24.17</v>
          </cell>
        </row>
        <row r="85">
          <cell r="A85" t="str">
            <v>517</v>
          </cell>
          <cell r="B85" t="str">
            <v>Brita graduada </v>
          </cell>
          <cell r="C85" t="str">
            <v>m3</v>
          </cell>
          <cell r="D85">
            <v>21.22</v>
          </cell>
        </row>
        <row r="86">
          <cell r="A86" t="str">
            <v>038</v>
          </cell>
          <cell r="B86" t="str">
            <v>Broca integral s/12 - 0,80m</v>
          </cell>
          <cell r="C86" t="str">
            <v>un</v>
          </cell>
          <cell r="D86">
            <v>98.25</v>
          </cell>
        </row>
        <row r="87">
          <cell r="A87" t="str">
            <v>039</v>
          </cell>
          <cell r="B87" t="str">
            <v>Broca integral s/12 - 1,60m</v>
          </cell>
          <cell r="C87" t="str">
            <v>un</v>
          </cell>
          <cell r="D87">
            <v>125.42</v>
          </cell>
        </row>
        <row r="88">
          <cell r="A88" t="str">
            <v>040</v>
          </cell>
          <cell r="B88" t="str">
            <v>Broca integral s/12 - 2,40m</v>
          </cell>
          <cell r="C88" t="str">
            <v>un </v>
          </cell>
          <cell r="D88">
            <v>139.9</v>
          </cell>
        </row>
        <row r="89">
          <cell r="A89" t="str">
            <v>041</v>
          </cell>
          <cell r="B89" t="str">
            <v>Bucha plástica s-8</v>
          </cell>
          <cell r="C89" t="str">
            <v>un</v>
          </cell>
          <cell r="D89">
            <v>0.06</v>
          </cell>
        </row>
        <row r="90">
          <cell r="A90" t="str">
            <v>461</v>
          </cell>
          <cell r="B90" t="str">
            <v>Bueiro celular 2,00x2,00</v>
          </cell>
          <cell r="C90" t="str">
            <v>ml</v>
          </cell>
          <cell r="D90">
            <v>560.4</v>
          </cell>
          <cell r="E90" t="str">
            <v>Transporte por peça R$ 75,00</v>
          </cell>
          <cell r="F90">
            <v>485.4</v>
          </cell>
        </row>
        <row r="91">
          <cell r="A91" t="str">
            <v>462</v>
          </cell>
          <cell r="B91" t="str">
            <v>Bueiro celular 2,50x2,00</v>
          </cell>
          <cell r="C91" t="str">
            <v>ml</v>
          </cell>
          <cell r="D91">
            <v>606</v>
          </cell>
          <cell r="E91" t="str">
            <v>Transporte por peça R$ 75,00</v>
          </cell>
          <cell r="F91">
            <v>531</v>
          </cell>
        </row>
        <row r="92">
          <cell r="A92" t="str">
            <v>465</v>
          </cell>
          <cell r="B92" t="str">
            <v>Bueiro Celular 3,00x1,50</v>
          </cell>
          <cell r="C92" t="str">
            <v>un</v>
          </cell>
          <cell r="D92">
            <v>571</v>
          </cell>
          <cell r="E92" t="str">
            <v>Transporte por peça R$ 75,00</v>
          </cell>
          <cell r="F92">
            <v>496</v>
          </cell>
        </row>
        <row r="93">
          <cell r="A93" t="str">
            <v>042</v>
          </cell>
          <cell r="B93" t="str">
            <v>Cabeceira PVC 125</v>
          </cell>
          <cell r="C93" t="str">
            <v>un</v>
          </cell>
          <cell r="D93">
            <v>2.5</v>
          </cell>
        </row>
        <row r="94">
          <cell r="A94" t="str">
            <v>043</v>
          </cell>
          <cell r="B94" t="str">
            <v>Cabide duplo de louça</v>
          </cell>
          <cell r="C94" t="str">
            <v>un</v>
          </cell>
          <cell r="D94">
            <v>3.5</v>
          </cell>
        </row>
        <row r="95">
          <cell r="A95" t="str">
            <v>488</v>
          </cell>
          <cell r="B95" t="str">
            <v>Cabo de aço 3/8"</v>
          </cell>
          <cell r="C95" t="str">
            <v>m</v>
          </cell>
          <cell r="D95">
            <v>2</v>
          </cell>
        </row>
        <row r="96">
          <cell r="A96" t="str">
            <v>532</v>
          </cell>
          <cell r="B96" t="str">
            <v>Cabo de cobre nú 35mm2</v>
          </cell>
          <cell r="C96" t="str">
            <v>m</v>
          </cell>
          <cell r="D96">
            <v>1</v>
          </cell>
        </row>
        <row r="97">
          <cell r="A97" t="str">
            <v>044</v>
          </cell>
          <cell r="B97" t="str">
            <v>Cabo isolado 10mm2</v>
          </cell>
          <cell r="C97" t="str">
            <v>m</v>
          </cell>
          <cell r="D97">
            <v>1.03</v>
          </cell>
        </row>
        <row r="98">
          <cell r="A98" t="str">
            <v>045</v>
          </cell>
          <cell r="B98" t="str">
            <v>Cabo isolado 16mm2</v>
          </cell>
          <cell r="C98" t="str">
            <v>m</v>
          </cell>
          <cell r="D98">
            <v>1.15</v>
          </cell>
        </row>
        <row r="99">
          <cell r="A99" t="str">
            <v>046</v>
          </cell>
          <cell r="B99" t="str">
            <v>Cabo isolado 25mm2</v>
          </cell>
          <cell r="C99" t="str">
            <v>m</v>
          </cell>
          <cell r="D99">
            <v>1.85</v>
          </cell>
        </row>
        <row r="100">
          <cell r="A100" t="str">
            <v>664</v>
          </cell>
          <cell r="B100" t="str">
            <v>Cabo para rolo de pintura 23cm</v>
          </cell>
          <cell r="C100" t="str">
            <v>un</v>
          </cell>
          <cell r="D100">
            <v>1.9</v>
          </cell>
        </row>
        <row r="101">
          <cell r="A101" t="str">
            <v>446</v>
          </cell>
          <cell r="B101" t="str">
            <v>Cabo sintenax 10mm2</v>
          </cell>
          <cell r="C101" t="str">
            <v>m</v>
          </cell>
          <cell r="D101">
            <v>1.03</v>
          </cell>
        </row>
        <row r="102">
          <cell r="A102" t="str">
            <v>541</v>
          </cell>
          <cell r="B102" t="str">
            <v>Cabo Sintenax 4mm2</v>
          </cell>
          <cell r="C102" t="str">
            <v>m</v>
          </cell>
          <cell r="D102">
            <v>0.5</v>
          </cell>
        </row>
        <row r="103">
          <cell r="A103" t="str">
            <v>540</v>
          </cell>
          <cell r="B103" t="str">
            <v>Cabo Sintenax 6mm2</v>
          </cell>
          <cell r="C103" t="str">
            <v>m</v>
          </cell>
          <cell r="D103">
            <v>0.68</v>
          </cell>
        </row>
        <row r="104">
          <cell r="A104" t="str">
            <v>047</v>
          </cell>
          <cell r="B104" t="str">
            <v>Caixa d'água fibra  500 li</v>
          </cell>
          <cell r="C104" t="str">
            <v>un</v>
          </cell>
          <cell r="D104">
            <v>125.4</v>
          </cell>
        </row>
        <row r="105">
          <cell r="A105" t="str">
            <v>048</v>
          </cell>
          <cell r="B105" t="str">
            <v>Caixa d'água fibra 1000 li</v>
          </cell>
          <cell r="C105" t="str">
            <v>un</v>
          </cell>
          <cell r="D105">
            <v>178</v>
          </cell>
        </row>
        <row r="106">
          <cell r="A106" t="str">
            <v>049</v>
          </cell>
          <cell r="B106" t="str">
            <v>Caixa d'água fibra 2000 li</v>
          </cell>
          <cell r="C106" t="str">
            <v>un</v>
          </cell>
          <cell r="D106">
            <v>390</v>
          </cell>
        </row>
        <row r="107">
          <cell r="A107" t="str">
            <v>050</v>
          </cell>
          <cell r="B107" t="str">
            <v>Caixa d'água fibra 3000 li</v>
          </cell>
          <cell r="C107" t="str">
            <v>un</v>
          </cell>
          <cell r="D107">
            <v>484</v>
          </cell>
        </row>
        <row r="108">
          <cell r="A108" t="str">
            <v>051</v>
          </cell>
          <cell r="B108" t="str">
            <v>Caixa dágua fibra 5000 li</v>
          </cell>
          <cell r="C108" t="str">
            <v>un</v>
          </cell>
          <cell r="D108">
            <v>647</v>
          </cell>
        </row>
        <row r="109">
          <cell r="A109" t="str">
            <v>052</v>
          </cell>
          <cell r="B109" t="str">
            <v>Caixa d'água fibrocimento 1000 li</v>
          </cell>
          <cell r="C109" t="str">
            <v>un</v>
          </cell>
          <cell r="D109">
            <v>101</v>
          </cell>
        </row>
        <row r="110">
          <cell r="A110" t="str">
            <v>053</v>
          </cell>
          <cell r="B110" t="str">
            <v>Caixa d'água fibrocimento 500 li</v>
          </cell>
          <cell r="C110" t="str">
            <v>un</v>
          </cell>
          <cell r="D110">
            <v>51</v>
          </cell>
        </row>
        <row r="111">
          <cell r="A111" t="str">
            <v>054</v>
          </cell>
          <cell r="B111" t="str">
            <v>Caixa d'água pálstica 310 li</v>
          </cell>
          <cell r="C111" t="str">
            <v>un</v>
          </cell>
          <cell r="D111">
            <v>51.9</v>
          </cell>
        </row>
        <row r="112">
          <cell r="A112" t="str">
            <v>055</v>
          </cell>
          <cell r="B112" t="str">
            <v>Caixa d'água plástica 1000 li</v>
          </cell>
          <cell r="C112" t="str">
            <v>un</v>
          </cell>
          <cell r="D112">
            <v>145</v>
          </cell>
        </row>
        <row r="113">
          <cell r="A113" t="str">
            <v>056</v>
          </cell>
          <cell r="B113" t="str">
            <v>Caixa d'água plástica 500 li</v>
          </cell>
          <cell r="C113" t="str">
            <v>un</v>
          </cell>
          <cell r="D113">
            <v>77</v>
          </cell>
        </row>
        <row r="114">
          <cell r="A114" t="str">
            <v>389</v>
          </cell>
          <cell r="B114" t="str">
            <v>Caixa de descarga plástica</v>
          </cell>
          <cell r="C114" t="str">
            <v>un</v>
          </cell>
          <cell r="D114">
            <v>6.5</v>
          </cell>
        </row>
        <row r="115">
          <cell r="A115" t="str">
            <v>448</v>
          </cell>
          <cell r="B115" t="str">
            <v>Caixa de passagem 2x4</v>
          </cell>
          <cell r="C115" t="str">
            <v>un</v>
          </cell>
          <cell r="D115">
            <v>0.76</v>
          </cell>
        </row>
        <row r="116">
          <cell r="A116" t="str">
            <v>447</v>
          </cell>
          <cell r="B116" t="str">
            <v>Caixa de passagem sextavada</v>
          </cell>
          <cell r="C116" t="str">
            <v>un</v>
          </cell>
          <cell r="D116">
            <v>1.62</v>
          </cell>
        </row>
        <row r="117">
          <cell r="A117" t="str">
            <v>647</v>
          </cell>
          <cell r="B117" t="str">
            <v>Caixa metálica de passagem 10x10x5</v>
          </cell>
          <cell r="C117" t="str">
            <v>un</v>
          </cell>
          <cell r="D117">
            <v>2.31</v>
          </cell>
        </row>
        <row r="118">
          <cell r="A118" t="str">
            <v>648</v>
          </cell>
          <cell r="B118" t="str">
            <v>Caixa metálica de passagem 20x20x8</v>
          </cell>
          <cell r="C118" t="str">
            <v>un</v>
          </cell>
          <cell r="D118">
            <v>5.17</v>
          </cell>
        </row>
        <row r="119">
          <cell r="A119" t="str">
            <v>057</v>
          </cell>
          <cell r="B119" t="str">
            <v>Caixa sifonada 150x150x50</v>
          </cell>
          <cell r="C119" t="str">
            <v>un</v>
          </cell>
          <cell r="D119">
            <v>6.5</v>
          </cell>
        </row>
        <row r="120">
          <cell r="A120" t="str">
            <v>058</v>
          </cell>
          <cell r="B120" t="str">
            <v>Caixa sifonada 150x185x75</v>
          </cell>
          <cell r="C120" t="str">
            <v>un</v>
          </cell>
          <cell r="D120">
            <v>7</v>
          </cell>
        </row>
        <row r="121">
          <cell r="A121" t="str">
            <v>059</v>
          </cell>
          <cell r="B121" t="str">
            <v>Cal hidratada</v>
          </cell>
          <cell r="C121" t="str">
            <v>kg</v>
          </cell>
          <cell r="D121">
            <v>0.09</v>
          </cell>
        </row>
        <row r="122">
          <cell r="A122" t="str">
            <v>060</v>
          </cell>
          <cell r="B122" t="str">
            <v>Cal para pintura</v>
          </cell>
          <cell r="C122" t="str">
            <v>kg</v>
          </cell>
          <cell r="D122">
            <v>0.2</v>
          </cell>
        </row>
        <row r="123">
          <cell r="A123" t="str">
            <v>618</v>
          </cell>
          <cell r="B123" t="str">
            <v>Cal saca de 20kg</v>
          </cell>
          <cell r="C123" t="str">
            <v>sc</v>
          </cell>
          <cell r="D123">
            <v>1.8</v>
          </cell>
        </row>
        <row r="124">
          <cell r="A124" t="str">
            <v>619</v>
          </cell>
          <cell r="B124" t="str">
            <v>Cal saca de 8kg </v>
          </cell>
          <cell r="C124" t="str">
            <v>sc</v>
          </cell>
          <cell r="D124">
            <v>1.6</v>
          </cell>
        </row>
        <row r="125">
          <cell r="A125" t="str">
            <v>500</v>
          </cell>
          <cell r="B125" t="str">
            <v>Caldeira Vapor ATA-2</v>
          </cell>
          <cell r="C125" t="str">
            <v>h</v>
          </cell>
          <cell r="D125">
            <v>24.78</v>
          </cell>
        </row>
        <row r="126">
          <cell r="A126" t="str">
            <v>061</v>
          </cell>
          <cell r="B126" t="str">
            <v>Calha circular de PVC 125</v>
          </cell>
          <cell r="C126" t="str">
            <v>ml</v>
          </cell>
          <cell r="D126">
            <v>5.66</v>
          </cell>
        </row>
        <row r="127">
          <cell r="A127" t="str">
            <v>672</v>
          </cell>
          <cell r="B127" t="str">
            <v>Calha de alumínio corte 100</v>
          </cell>
          <cell r="C127" t="str">
            <v>m</v>
          </cell>
          <cell r="D127">
            <v>12.5</v>
          </cell>
        </row>
        <row r="128">
          <cell r="A128" t="str">
            <v>062</v>
          </cell>
          <cell r="B128" t="str">
            <v>Calha de alumínio corte 60</v>
          </cell>
          <cell r="C128" t="str">
            <v>ml</v>
          </cell>
          <cell r="D128">
            <v>7.8</v>
          </cell>
        </row>
        <row r="129">
          <cell r="A129" t="str">
            <v>063</v>
          </cell>
          <cell r="B129" t="str">
            <v>Calha de alumínio corte 80</v>
          </cell>
          <cell r="C129" t="str">
            <v>ml</v>
          </cell>
          <cell r="D129">
            <v>10.15</v>
          </cell>
        </row>
        <row r="130">
          <cell r="A130" t="str">
            <v>064</v>
          </cell>
          <cell r="B130" t="str">
            <v>Calha fluorescente 1x20w</v>
          </cell>
          <cell r="C130" t="str">
            <v>un</v>
          </cell>
          <cell r="D130">
            <v>2.75</v>
          </cell>
        </row>
        <row r="131">
          <cell r="A131" t="str">
            <v>065</v>
          </cell>
          <cell r="B131" t="str">
            <v>Calha fluorescente 1x40</v>
          </cell>
          <cell r="C131" t="str">
            <v>un</v>
          </cell>
          <cell r="D131">
            <v>4.32</v>
          </cell>
        </row>
        <row r="132">
          <cell r="A132" t="str">
            <v>066</v>
          </cell>
          <cell r="B132" t="str">
            <v>Calha fluorescente 2x40w</v>
          </cell>
          <cell r="C132" t="str">
            <v>un</v>
          </cell>
          <cell r="D132">
            <v>5.06</v>
          </cell>
        </row>
        <row r="133">
          <cell r="A133" t="str">
            <v>661</v>
          </cell>
          <cell r="B133" t="str">
            <v>Calha fluorescente 3x40</v>
          </cell>
          <cell r="C133" t="str">
            <v>un</v>
          </cell>
          <cell r="D133">
            <v>7.59</v>
          </cell>
        </row>
        <row r="134">
          <cell r="A134" t="str">
            <v>067</v>
          </cell>
          <cell r="B134" t="str">
            <v>Calha fluoresente 2x20w</v>
          </cell>
          <cell r="C134" t="str">
            <v>un</v>
          </cell>
          <cell r="D134">
            <v>3.44</v>
          </cell>
        </row>
        <row r="135">
          <cell r="A135" t="str">
            <v>009</v>
          </cell>
          <cell r="B135" t="str">
            <v>Calha pluvial  -  braçadeira </v>
          </cell>
          <cell r="C135" t="str">
            <v>un</v>
          </cell>
          <cell r="D135">
            <v>1.45</v>
          </cell>
          <cell r="E135" t="str">
            <v>para calha pluvial de alumínio</v>
          </cell>
        </row>
        <row r="136">
          <cell r="A136" t="str">
            <v>003</v>
          </cell>
          <cell r="B136" t="str">
            <v>Calha pluvial  -  Curva de descida marrom</v>
          </cell>
          <cell r="C136" t="str">
            <v>un</v>
          </cell>
          <cell r="D136">
            <v>3.15</v>
          </cell>
          <cell r="E136" t="str">
            <v>para calha pluvial de alumínio</v>
          </cell>
        </row>
        <row r="137">
          <cell r="A137" t="str">
            <v>486</v>
          </cell>
          <cell r="B137" t="str">
            <v>Calha pluvial  -  Esquadro externo</v>
          </cell>
          <cell r="C137" t="str">
            <v>un</v>
          </cell>
          <cell r="D137">
            <v>12.58</v>
          </cell>
          <cell r="E137" t="str">
            <v>para calha pluvial de alumínio</v>
          </cell>
        </row>
        <row r="138">
          <cell r="A138" t="str">
            <v>429</v>
          </cell>
          <cell r="B138" t="str">
            <v>Calha pluvial -  Bocal Pluvial de alumínio</v>
          </cell>
          <cell r="C138" t="str">
            <v>un</v>
          </cell>
          <cell r="D138">
            <v>8.51</v>
          </cell>
          <cell r="E138" t="str">
            <v>para calha pluvial de alumínio</v>
          </cell>
        </row>
        <row r="139">
          <cell r="A139" t="str">
            <v>427</v>
          </cell>
          <cell r="B139" t="str">
            <v>Calha pluvial - calha beiral de alumínio</v>
          </cell>
          <cell r="C139" t="str">
            <v>ml</v>
          </cell>
          <cell r="D139">
            <v>6.89</v>
          </cell>
          <cell r="E139" t="str">
            <v>para calha pluvial de alumínio</v>
          </cell>
        </row>
        <row r="140">
          <cell r="A140" t="str">
            <v>428</v>
          </cell>
          <cell r="B140" t="str">
            <v>Calha pluvial - Condutor pluvial de alumínio</v>
          </cell>
          <cell r="C140" t="str">
            <v>ml</v>
          </cell>
          <cell r="D140">
            <v>6.5</v>
          </cell>
          <cell r="E140" t="str">
            <v>para calha pluvial de alumínio</v>
          </cell>
        </row>
        <row r="141">
          <cell r="A141" t="str">
            <v>123</v>
          </cell>
          <cell r="B141" t="str">
            <v>Calha pluvial - Emenda com fita marron</v>
          </cell>
          <cell r="C141" t="str">
            <v>un</v>
          </cell>
          <cell r="D141">
            <v>4.26</v>
          </cell>
          <cell r="E141" t="str">
            <v>para calha pluvial de alumínio</v>
          </cell>
        </row>
        <row r="142">
          <cell r="A142" t="str">
            <v>120</v>
          </cell>
          <cell r="B142" t="str">
            <v>Calha pluvial - suporte para caibro</v>
          </cell>
          <cell r="C142" t="str">
            <v>un</v>
          </cell>
          <cell r="D142">
            <v>2.39</v>
          </cell>
          <cell r="E142" t="str">
            <v>para calha pluvial de alumínio</v>
          </cell>
        </row>
        <row r="143">
          <cell r="A143" t="str">
            <v>485</v>
          </cell>
          <cell r="B143" t="str">
            <v>Calha pluvial - Terminal de alumínio </v>
          </cell>
          <cell r="C143" t="str">
            <v>un</v>
          </cell>
          <cell r="D143">
            <v>3.17</v>
          </cell>
          <cell r="E143" t="str">
            <v>para calha pluvial de alumínio</v>
          </cell>
        </row>
        <row r="144">
          <cell r="A144" t="str">
            <v>449</v>
          </cell>
          <cell r="B144" t="str">
            <v>Calha pré-moldada 40</v>
          </cell>
          <cell r="C144" t="str">
            <v>ml</v>
          </cell>
          <cell r="D144">
            <v>5.1</v>
          </cell>
        </row>
        <row r="145">
          <cell r="A145" t="str">
            <v>068</v>
          </cell>
          <cell r="B145" t="str">
            <v>Caminhão basc. LK 1620/42 simples</v>
          </cell>
          <cell r="C145" t="str">
            <v>h</v>
          </cell>
          <cell r="D145">
            <v>40.68</v>
          </cell>
        </row>
        <row r="146">
          <cell r="A146" t="str">
            <v>520</v>
          </cell>
          <cell r="B146" t="str">
            <v>Caminhão Chassi L1418 simples</v>
          </cell>
          <cell r="C146" t="str">
            <v>h</v>
          </cell>
          <cell r="D146">
            <v>34.38</v>
          </cell>
        </row>
        <row r="147">
          <cell r="A147" t="str">
            <v>516</v>
          </cell>
          <cell r="B147" t="str">
            <v>Caminhão Espargidor de asfalto</v>
          </cell>
          <cell r="C147" t="str">
            <v>h</v>
          </cell>
          <cell r="D147">
            <v>30</v>
          </cell>
        </row>
        <row r="148">
          <cell r="A148" t="str">
            <v>510</v>
          </cell>
          <cell r="B148" t="str">
            <v>Caminhão Irrigador com bomba 6000 l</v>
          </cell>
          <cell r="C148" t="str">
            <v>h</v>
          </cell>
          <cell r="D148">
            <v>45.9</v>
          </cell>
        </row>
        <row r="149">
          <cell r="A149" t="str">
            <v>417</v>
          </cell>
          <cell r="B149" t="str">
            <v>Caminhão muck</v>
          </cell>
          <cell r="C149" t="str">
            <v>h</v>
          </cell>
          <cell r="D149">
            <v>45</v>
          </cell>
        </row>
        <row r="150">
          <cell r="A150" t="str">
            <v>511</v>
          </cell>
          <cell r="B150" t="str">
            <v>CAP-20 - incluindo transporte 350km</v>
          </cell>
          <cell r="C150" t="str">
            <v>t</v>
          </cell>
          <cell r="D150">
            <v>375.7</v>
          </cell>
        </row>
        <row r="151">
          <cell r="A151" t="str">
            <v>070</v>
          </cell>
          <cell r="B151" t="str">
            <v>Carpinteiro</v>
          </cell>
          <cell r="C151" t="str">
            <v>h</v>
          </cell>
          <cell r="D151">
            <v>4.981920000000001</v>
          </cell>
          <cell r="E151" t="str">
            <v>Incluindo encargos sociais</v>
          </cell>
          <cell r="F151">
            <v>2.4</v>
          </cell>
        </row>
        <row r="152">
          <cell r="A152" t="str">
            <v>615</v>
          </cell>
          <cell r="B152" t="str">
            <v>Carreadeira CAT  924 F</v>
          </cell>
          <cell r="C152" t="str">
            <v>h</v>
          </cell>
          <cell r="D152">
            <v>48.25</v>
          </cell>
        </row>
        <row r="153">
          <cell r="A153" t="str">
            <v>245</v>
          </cell>
          <cell r="B153" t="str">
            <v>Carregadeira CAT 924 F</v>
          </cell>
          <cell r="C153" t="str">
            <v>h</v>
          </cell>
          <cell r="D153">
            <v>48.25</v>
          </cell>
        </row>
        <row r="154">
          <cell r="A154" t="str">
            <v>630</v>
          </cell>
          <cell r="B154" t="str">
            <v>Central de alarme e detecção c/ bateria 60w</v>
          </cell>
          <cell r="C154" t="str">
            <v>un</v>
          </cell>
          <cell r="D154">
            <v>171.6</v>
          </cell>
        </row>
        <row r="155">
          <cell r="A155" t="str">
            <v>071</v>
          </cell>
          <cell r="B155" t="str">
            <v>Centro distribuição 12 disjuntores c/ barramen.</v>
          </cell>
          <cell r="C155" t="str">
            <v>un</v>
          </cell>
          <cell r="D155">
            <v>58.4</v>
          </cell>
        </row>
        <row r="156">
          <cell r="A156" t="str">
            <v>072</v>
          </cell>
          <cell r="B156" t="str">
            <v>Centro distribuição 20 disjuntores c/ barramen.</v>
          </cell>
          <cell r="C156" t="str">
            <v>un</v>
          </cell>
          <cell r="D156">
            <v>72.08</v>
          </cell>
        </row>
        <row r="157">
          <cell r="A157" t="str">
            <v>074</v>
          </cell>
          <cell r="B157" t="str">
            <v>Centro distribuição 4 disjuntores</v>
          </cell>
          <cell r="C157" t="str">
            <v>un</v>
          </cell>
          <cell r="D157">
            <v>6.3</v>
          </cell>
        </row>
        <row r="158">
          <cell r="A158" t="str">
            <v>073</v>
          </cell>
          <cell r="B158" t="str">
            <v>Centro distribuição 6 disjuntores </v>
          </cell>
          <cell r="C158" t="str">
            <v>un</v>
          </cell>
          <cell r="D158">
            <v>10.5</v>
          </cell>
        </row>
        <row r="159">
          <cell r="A159" t="str">
            <v>610</v>
          </cell>
          <cell r="B159" t="str">
            <v>Chapa compensada naval 15mm</v>
          </cell>
          <cell r="C159" t="str">
            <v>m2</v>
          </cell>
          <cell r="D159">
            <v>20.17</v>
          </cell>
          <cell r="E159" t="str">
            <v>Dimensões 160x220</v>
          </cell>
        </row>
        <row r="160">
          <cell r="A160" t="str">
            <v>075</v>
          </cell>
          <cell r="B160" t="str">
            <v>Chapa compensada resinada 12mm</v>
          </cell>
          <cell r="C160" t="str">
            <v>m2</v>
          </cell>
          <cell r="D160">
            <v>5.8</v>
          </cell>
        </row>
        <row r="161">
          <cell r="A161" t="str">
            <v>426</v>
          </cell>
          <cell r="B161" t="str">
            <v>Chapa lisa fibrocimento 6mm</v>
          </cell>
          <cell r="C161" t="str">
            <v>m2</v>
          </cell>
          <cell r="D161">
            <v>16.5</v>
          </cell>
        </row>
        <row r="162">
          <cell r="A162" t="str">
            <v>076</v>
          </cell>
          <cell r="B162" t="str">
            <v>Chapa melamínica brilhante 1mm</v>
          </cell>
          <cell r="C162" t="str">
            <v>m2</v>
          </cell>
          <cell r="D162">
            <v>12.5</v>
          </cell>
        </row>
        <row r="163">
          <cell r="A163" t="str">
            <v>077</v>
          </cell>
          <cell r="B163" t="str">
            <v>Chuveiro elétrico</v>
          </cell>
          <cell r="C163" t="str">
            <v>un</v>
          </cell>
          <cell r="D163">
            <v>18</v>
          </cell>
        </row>
        <row r="164">
          <cell r="A164" t="str">
            <v>078</v>
          </cell>
          <cell r="B164" t="str">
            <v>Cimento</v>
          </cell>
          <cell r="C164" t="str">
            <v>kg</v>
          </cell>
          <cell r="D164">
            <v>0.2</v>
          </cell>
          <cell r="E164" t="str">
            <v>Portland/pozolânico comum</v>
          </cell>
        </row>
        <row r="165">
          <cell r="A165" t="str">
            <v>550</v>
          </cell>
          <cell r="B165" t="str">
            <v>Cimento saco de 25kg</v>
          </cell>
          <cell r="C165" t="str">
            <v>sc</v>
          </cell>
          <cell r="D165">
            <v>5</v>
          </cell>
        </row>
        <row r="166">
          <cell r="A166" t="str">
            <v>549</v>
          </cell>
          <cell r="B166" t="str">
            <v>Cimento saco de 50kg</v>
          </cell>
          <cell r="C166" t="str">
            <v>sc</v>
          </cell>
          <cell r="D166">
            <v>9.9</v>
          </cell>
        </row>
        <row r="167">
          <cell r="A167" t="str">
            <v>424</v>
          </cell>
          <cell r="B167" t="str">
            <v>Cola branca PVA</v>
          </cell>
          <cell r="C167" t="str">
            <v>kg</v>
          </cell>
          <cell r="D167">
            <v>4.22</v>
          </cell>
        </row>
        <row r="168">
          <cell r="A168" t="str">
            <v>621</v>
          </cell>
          <cell r="B168" t="str">
            <v>Cola para piso borracha</v>
          </cell>
          <cell r="C168" t="str">
            <v>kg</v>
          </cell>
          <cell r="D168">
            <v>2.4</v>
          </cell>
          <cell r="E168" t="str">
            <v>Embalagem com 15kg</v>
          </cell>
        </row>
        <row r="169">
          <cell r="A169" t="str">
            <v>079</v>
          </cell>
          <cell r="B169" t="str">
            <v>Cola para piso vinílico</v>
          </cell>
          <cell r="C169" t="str">
            <v>kg</v>
          </cell>
          <cell r="D169">
            <v>3.5</v>
          </cell>
        </row>
        <row r="170">
          <cell r="A170" t="str">
            <v>506</v>
          </cell>
          <cell r="B170" t="str">
            <v>Compactador de Pneus  Autop SP 8000</v>
          </cell>
          <cell r="C170" t="str">
            <v>h</v>
          </cell>
          <cell r="D170">
            <v>36.61</v>
          </cell>
        </row>
        <row r="171">
          <cell r="A171" t="str">
            <v>080</v>
          </cell>
          <cell r="B171" t="str">
            <v>Compactador sapo</v>
          </cell>
          <cell r="C171" t="str">
            <v>h</v>
          </cell>
          <cell r="D171">
            <v>4.5</v>
          </cell>
          <cell r="E171" t="str">
            <v>locação</v>
          </cell>
        </row>
        <row r="172">
          <cell r="A172" t="str">
            <v>508</v>
          </cell>
          <cell r="B172" t="str">
            <v>Compactador Vibrat Dynapac CA25</v>
          </cell>
          <cell r="C172" t="str">
            <v>h</v>
          </cell>
          <cell r="D172">
            <v>42.42</v>
          </cell>
        </row>
        <row r="173">
          <cell r="A173" t="str">
            <v>505</v>
          </cell>
          <cell r="B173" t="str">
            <v>Compactador Vibrat Dynapac CC21</v>
          </cell>
          <cell r="C173" t="str">
            <v>h</v>
          </cell>
          <cell r="D173">
            <v>36.27</v>
          </cell>
        </row>
        <row r="174">
          <cell r="A174" t="str">
            <v>081</v>
          </cell>
          <cell r="B174" t="str">
            <v>Compressor de ar 175 PCM</v>
          </cell>
          <cell r="C174" t="str">
            <v>h</v>
          </cell>
          <cell r="D174">
            <v>10.05</v>
          </cell>
          <cell r="E174" t="str">
            <v>locação</v>
          </cell>
        </row>
        <row r="175">
          <cell r="A175" t="str">
            <v>635</v>
          </cell>
          <cell r="B175" t="str">
            <v>Concreto fck 35MPa usinado</v>
          </cell>
          <cell r="C175" t="str">
            <v>m3</v>
          </cell>
          <cell r="D175">
            <v>121.29</v>
          </cell>
        </row>
        <row r="176">
          <cell r="A176" t="str">
            <v>082</v>
          </cell>
          <cell r="B176" t="str">
            <v>Concreto usinado 13,5MPa</v>
          </cell>
          <cell r="C176" t="str">
            <v>m3</v>
          </cell>
          <cell r="D176">
            <v>103</v>
          </cell>
        </row>
        <row r="177">
          <cell r="A177" t="str">
            <v>673</v>
          </cell>
          <cell r="B177" t="str">
            <v>Concreto usinado 13,5MPa com lançamento</v>
          </cell>
          <cell r="C177" t="str">
            <v>m3</v>
          </cell>
          <cell r="D177">
            <v>111</v>
          </cell>
        </row>
        <row r="178">
          <cell r="A178" t="str">
            <v>083</v>
          </cell>
          <cell r="B178" t="str">
            <v>Concreto usinado 15,0MPa</v>
          </cell>
          <cell r="C178" t="str">
            <v>m3</v>
          </cell>
          <cell r="D178">
            <v>106</v>
          </cell>
        </row>
        <row r="179">
          <cell r="A179" t="str">
            <v>674</v>
          </cell>
          <cell r="B179" t="str">
            <v>Concreto usinado 15MPa com lançamento</v>
          </cell>
          <cell r="C179" t="str">
            <v>m3</v>
          </cell>
          <cell r="D179">
            <v>114</v>
          </cell>
        </row>
        <row r="180">
          <cell r="A180" t="str">
            <v>676</v>
          </cell>
          <cell r="B180" t="str">
            <v>Concreto usinado 21MPa </v>
          </cell>
          <cell r="C180" t="str">
            <v>m3</v>
          </cell>
          <cell r="D180">
            <v>115</v>
          </cell>
        </row>
        <row r="181">
          <cell r="A181" t="str">
            <v>675</v>
          </cell>
          <cell r="B181" t="str">
            <v>Concreto usinado 21MPa com lançamento</v>
          </cell>
          <cell r="C181" t="str">
            <v>m3</v>
          </cell>
          <cell r="D181">
            <v>124.2</v>
          </cell>
        </row>
        <row r="182">
          <cell r="A182" t="str">
            <v>084</v>
          </cell>
          <cell r="B182" t="str">
            <v>Condutor de PVC 88</v>
          </cell>
          <cell r="C182" t="str">
            <v>ml</v>
          </cell>
          <cell r="D182">
            <v>4.63</v>
          </cell>
        </row>
        <row r="183">
          <cell r="A183" t="str">
            <v>085</v>
          </cell>
          <cell r="B183" t="str">
            <v>Conexão azul bucha latão 3/4</v>
          </cell>
          <cell r="C183" t="str">
            <v>un</v>
          </cell>
          <cell r="D183">
            <v>1.25</v>
          </cell>
        </row>
        <row r="184">
          <cell r="A184" t="str">
            <v>086</v>
          </cell>
          <cell r="B184" t="str">
            <v>Conexão cobre/bronze 15mm</v>
          </cell>
          <cell r="C184" t="str">
            <v>un</v>
          </cell>
          <cell r="D184">
            <v>0.59</v>
          </cell>
        </row>
        <row r="185">
          <cell r="A185" t="str">
            <v>088</v>
          </cell>
          <cell r="B185" t="str">
            <v>Conexão eletroduto PVC 1</v>
          </cell>
          <cell r="C185" t="str">
            <v>un</v>
          </cell>
          <cell r="D185">
            <v>0.72</v>
          </cell>
        </row>
        <row r="186">
          <cell r="A186" t="str">
            <v>087</v>
          </cell>
          <cell r="B186" t="str">
            <v>Conexão eletroduto PVC 1 1/2</v>
          </cell>
          <cell r="C186" t="str">
            <v>un</v>
          </cell>
          <cell r="D186">
            <v>1.12</v>
          </cell>
        </row>
        <row r="187">
          <cell r="A187" t="str">
            <v>089</v>
          </cell>
          <cell r="B187" t="str">
            <v>Conexão eletroduto PVC 1/2</v>
          </cell>
          <cell r="C187" t="str">
            <v>un</v>
          </cell>
          <cell r="D187">
            <v>0.31</v>
          </cell>
        </row>
        <row r="188">
          <cell r="A188" t="str">
            <v>090</v>
          </cell>
          <cell r="B188" t="str">
            <v>Conexão eletroduto PVC 2</v>
          </cell>
          <cell r="C188" t="str">
            <v>un</v>
          </cell>
          <cell r="D188">
            <v>1.84</v>
          </cell>
        </row>
        <row r="189">
          <cell r="A189" t="str">
            <v>091</v>
          </cell>
          <cell r="B189" t="str">
            <v>Conexão eletroduto PVC 3/4</v>
          </cell>
          <cell r="C189" t="str">
            <v>un</v>
          </cell>
          <cell r="D189">
            <v>0.45</v>
          </cell>
        </row>
        <row r="190">
          <cell r="A190" t="str">
            <v>092</v>
          </cell>
          <cell r="B190" t="str">
            <v>Conexão galvanizada 1 1/2</v>
          </cell>
          <cell r="C190" t="str">
            <v>un</v>
          </cell>
          <cell r="D190">
            <v>3.95</v>
          </cell>
        </row>
        <row r="191">
          <cell r="A191" t="str">
            <v>093</v>
          </cell>
          <cell r="B191" t="str">
            <v>Conexão galvanizado 1</v>
          </cell>
          <cell r="C191" t="str">
            <v>un</v>
          </cell>
          <cell r="D191">
            <v>2.2</v>
          </cell>
        </row>
        <row r="192">
          <cell r="A192" t="str">
            <v>094</v>
          </cell>
          <cell r="B192" t="str">
            <v>Conexão galvanizado 1/2</v>
          </cell>
          <cell r="C192" t="str">
            <v>un</v>
          </cell>
          <cell r="D192">
            <v>0.9</v>
          </cell>
        </row>
        <row r="193">
          <cell r="A193" t="str">
            <v>095</v>
          </cell>
          <cell r="B193" t="str">
            <v>Conexão galvanizado 2</v>
          </cell>
          <cell r="C193" t="str">
            <v>un</v>
          </cell>
          <cell r="D193">
            <v>7.1</v>
          </cell>
        </row>
        <row r="194">
          <cell r="A194" t="str">
            <v>096</v>
          </cell>
          <cell r="B194" t="str">
            <v>Conexão galvanizado 3/4</v>
          </cell>
          <cell r="C194" t="str">
            <v>un</v>
          </cell>
          <cell r="D194">
            <v>1.35</v>
          </cell>
        </row>
        <row r="195">
          <cell r="A195" t="str">
            <v>097</v>
          </cell>
          <cell r="B195" t="str">
            <v>Conexão PVC esgoto 100</v>
          </cell>
          <cell r="C195" t="str">
            <v>un</v>
          </cell>
          <cell r="D195">
            <v>3.8</v>
          </cell>
        </row>
        <row r="196">
          <cell r="A196" t="str">
            <v>098</v>
          </cell>
          <cell r="B196" t="str">
            <v>Conexão PVC esgoto 40</v>
          </cell>
          <cell r="C196" t="str">
            <v>un</v>
          </cell>
          <cell r="D196">
            <v>1.2</v>
          </cell>
        </row>
        <row r="197">
          <cell r="A197" t="str">
            <v>099</v>
          </cell>
          <cell r="B197" t="str">
            <v>Conexão PVC esgoto 50</v>
          </cell>
          <cell r="C197" t="str">
            <v>un</v>
          </cell>
          <cell r="D197">
            <v>2</v>
          </cell>
        </row>
        <row r="198">
          <cell r="A198" t="str">
            <v>100</v>
          </cell>
          <cell r="B198" t="str">
            <v>Conexão PVC esgoto 75</v>
          </cell>
          <cell r="C198" t="str">
            <v>un</v>
          </cell>
          <cell r="D198">
            <v>3.6</v>
          </cell>
        </row>
        <row r="199">
          <cell r="A199" t="str">
            <v>101</v>
          </cell>
          <cell r="B199" t="str">
            <v>Conexão PVC soldável 25</v>
          </cell>
          <cell r="C199" t="str">
            <v>un</v>
          </cell>
          <cell r="D199">
            <v>0.3</v>
          </cell>
        </row>
        <row r="200">
          <cell r="A200" t="str">
            <v>102</v>
          </cell>
          <cell r="B200" t="str">
            <v>Conexão PVC soldável 32</v>
          </cell>
          <cell r="C200" t="str">
            <v>un</v>
          </cell>
          <cell r="D200">
            <v>0.67</v>
          </cell>
        </row>
        <row r="201">
          <cell r="A201" t="str">
            <v>103</v>
          </cell>
          <cell r="B201" t="str">
            <v>Conexão PVC soldável 40</v>
          </cell>
          <cell r="C201" t="str">
            <v>un</v>
          </cell>
          <cell r="D201">
            <v>1.68</v>
          </cell>
        </row>
        <row r="202">
          <cell r="A202" t="str">
            <v>104</v>
          </cell>
          <cell r="B202" t="str">
            <v>Conexão PVC soldável 50</v>
          </cell>
          <cell r="C202" t="str">
            <v>un</v>
          </cell>
          <cell r="D202">
            <v>1.8</v>
          </cell>
        </row>
        <row r="203">
          <cell r="A203" t="str">
            <v>105</v>
          </cell>
          <cell r="B203" t="str">
            <v>Conexão PVC soldável 60</v>
          </cell>
          <cell r="C203" t="str">
            <v>un</v>
          </cell>
          <cell r="D203">
            <v>6.8</v>
          </cell>
        </row>
        <row r="204">
          <cell r="A204" t="str">
            <v>106</v>
          </cell>
          <cell r="B204" t="str">
            <v>Contra marco de alumínio</v>
          </cell>
          <cell r="C204" t="str">
            <v>ml</v>
          </cell>
          <cell r="D204">
            <v>2.18</v>
          </cell>
        </row>
        <row r="205">
          <cell r="A205" t="str">
            <v>407</v>
          </cell>
          <cell r="B205" t="str">
            <v>Cuba de inóx    47x30</v>
          </cell>
          <cell r="C205" t="str">
            <v>un</v>
          </cell>
          <cell r="D205">
            <v>25.8</v>
          </cell>
        </row>
        <row r="206">
          <cell r="A206" t="str">
            <v>406</v>
          </cell>
          <cell r="B206" t="str">
            <v>Cuba de louça</v>
          </cell>
          <cell r="C206" t="str">
            <v>un</v>
          </cell>
          <cell r="D206">
            <v>29</v>
          </cell>
        </row>
        <row r="207">
          <cell r="A207" t="str">
            <v>611</v>
          </cell>
          <cell r="B207" t="str">
            <v>Cuba inóx   56x33</v>
          </cell>
          <cell r="C207" t="str">
            <v>un</v>
          </cell>
          <cell r="D207">
            <v>30</v>
          </cell>
        </row>
        <row r="208">
          <cell r="A208" t="str">
            <v>107</v>
          </cell>
          <cell r="B208" t="str">
            <v>Cumeeira fibrocimento 6mm articulada</v>
          </cell>
          <cell r="C208" t="str">
            <v>un</v>
          </cell>
          <cell r="D208">
            <v>14.3</v>
          </cell>
        </row>
        <row r="209">
          <cell r="A209" t="str">
            <v>108</v>
          </cell>
          <cell r="B209" t="str">
            <v>Cumeeira fibrocimento kalheta</v>
          </cell>
          <cell r="C209" t="str">
            <v>un</v>
          </cell>
          <cell r="D209">
            <v>5.8</v>
          </cell>
        </row>
        <row r="210">
          <cell r="A210" t="str">
            <v>109</v>
          </cell>
          <cell r="B210" t="str">
            <v>Cumeeira fibrocimento kalhetão</v>
          </cell>
          <cell r="C210" t="str">
            <v>un</v>
          </cell>
          <cell r="D210">
            <v>13</v>
          </cell>
        </row>
        <row r="211">
          <cell r="A211" t="str">
            <v>110</v>
          </cell>
          <cell r="B211" t="str">
            <v>Cumeeira para telha de barro</v>
          </cell>
          <cell r="C211" t="str">
            <v>un</v>
          </cell>
          <cell r="D211">
            <v>0.6</v>
          </cell>
        </row>
        <row r="212">
          <cell r="A212" t="str">
            <v>111</v>
          </cell>
          <cell r="B212" t="str">
            <v>Cumeeira telha de alumínio </v>
          </cell>
          <cell r="C212" t="str">
            <v>un</v>
          </cell>
          <cell r="D212">
            <v>6.9</v>
          </cell>
        </row>
        <row r="213">
          <cell r="A213" t="str">
            <v>112</v>
          </cell>
          <cell r="B213" t="str">
            <v>Cumeeira telha francesa</v>
          </cell>
          <cell r="C213" t="str">
            <v>un</v>
          </cell>
          <cell r="D213">
            <v>0.5</v>
          </cell>
        </row>
        <row r="214">
          <cell r="A214" t="str">
            <v>578</v>
          </cell>
          <cell r="B214" t="str">
            <v>Curva 90.º  PVC curta esgoto 100mm</v>
          </cell>
          <cell r="C214" t="str">
            <v>un</v>
          </cell>
          <cell r="D214">
            <v>3.8</v>
          </cell>
        </row>
        <row r="215">
          <cell r="A215" t="str">
            <v>581</v>
          </cell>
          <cell r="B215" t="str">
            <v>Curva 90.º  PVC curta esgoto 40mm</v>
          </cell>
          <cell r="C215" t="str">
            <v>un</v>
          </cell>
          <cell r="D215">
            <v>0.7</v>
          </cell>
        </row>
        <row r="216">
          <cell r="A216" t="str">
            <v>580</v>
          </cell>
          <cell r="B216" t="str">
            <v>Curva 90.º  PVC curta esgoto 50mm</v>
          </cell>
          <cell r="C216" t="str">
            <v>un</v>
          </cell>
          <cell r="D216">
            <v>2</v>
          </cell>
        </row>
        <row r="217">
          <cell r="A217" t="str">
            <v>579</v>
          </cell>
          <cell r="B217" t="str">
            <v>Curva 90.º  PVC curta esgoto 75mm</v>
          </cell>
          <cell r="C217" t="str">
            <v>un</v>
          </cell>
          <cell r="D217">
            <v>3.6</v>
          </cell>
        </row>
        <row r="218">
          <cell r="A218" t="str">
            <v>559</v>
          </cell>
          <cell r="B218" t="str">
            <v>Curva 90.º  PVC eletroduto 1 1/2"</v>
          </cell>
          <cell r="C218" t="str">
            <v>un</v>
          </cell>
          <cell r="D218">
            <v>1.25</v>
          </cell>
        </row>
        <row r="219">
          <cell r="A219" t="str">
            <v>558</v>
          </cell>
          <cell r="B219" t="str">
            <v>Curva 90.º  PVC eletroduto 1"</v>
          </cell>
          <cell r="C219" t="str">
            <v>un</v>
          </cell>
          <cell r="D219">
            <v>0.78</v>
          </cell>
        </row>
        <row r="220">
          <cell r="A220" t="str">
            <v>556</v>
          </cell>
          <cell r="B220" t="str">
            <v>Curva 90.º  PVC eletroduto 1/2"</v>
          </cell>
          <cell r="C220" t="str">
            <v>un</v>
          </cell>
          <cell r="D220">
            <v>0.35</v>
          </cell>
        </row>
        <row r="221">
          <cell r="A221" t="str">
            <v>560</v>
          </cell>
          <cell r="B221" t="str">
            <v>Curva 90.º  PVC eletroduto 2"</v>
          </cell>
          <cell r="C221" t="str">
            <v>un</v>
          </cell>
          <cell r="D221">
            <v>2</v>
          </cell>
        </row>
        <row r="222">
          <cell r="A222" t="str">
            <v>557</v>
          </cell>
          <cell r="B222" t="str">
            <v>Curva 90.º  PVC eletroduto 3/4"</v>
          </cell>
          <cell r="C222" t="str">
            <v>un</v>
          </cell>
          <cell r="D222">
            <v>0.52</v>
          </cell>
        </row>
        <row r="223">
          <cell r="A223" t="str">
            <v>113</v>
          </cell>
          <cell r="B223" t="str">
            <v>Dinamite 40%</v>
          </cell>
          <cell r="C223" t="str">
            <v>kg</v>
          </cell>
          <cell r="D223">
            <v>3.5</v>
          </cell>
        </row>
        <row r="224">
          <cell r="A224" t="str">
            <v>114</v>
          </cell>
          <cell r="B224" t="str">
            <v>Disjuntor monofásico (15-30)A</v>
          </cell>
          <cell r="C224" t="str">
            <v>un</v>
          </cell>
          <cell r="D224">
            <v>3.8</v>
          </cell>
        </row>
        <row r="225">
          <cell r="A225" t="str">
            <v>542</v>
          </cell>
          <cell r="B225" t="str">
            <v>Disjuntor trifásico 40A</v>
          </cell>
          <cell r="C225" t="str">
            <v>un</v>
          </cell>
          <cell r="D225">
            <v>26</v>
          </cell>
        </row>
        <row r="226">
          <cell r="A226" t="str">
            <v>115</v>
          </cell>
          <cell r="B226" t="str">
            <v>Disjuntor trifásico 50A</v>
          </cell>
          <cell r="C226" t="str">
            <v>un</v>
          </cell>
          <cell r="D226">
            <v>26</v>
          </cell>
        </row>
        <row r="227">
          <cell r="A227" t="str">
            <v>543</v>
          </cell>
          <cell r="B227" t="str">
            <v>Disjuntor trifásico 75A</v>
          </cell>
          <cell r="C227" t="str">
            <v>un</v>
          </cell>
          <cell r="D227">
            <v>28.76</v>
          </cell>
        </row>
        <row r="228">
          <cell r="A228" t="str">
            <v>509</v>
          </cell>
          <cell r="B228" t="str">
            <v>Distribuidor de agregado esteira</v>
          </cell>
          <cell r="C228" t="str">
            <v>h</v>
          </cell>
          <cell r="D228">
            <v>41.42</v>
          </cell>
        </row>
        <row r="229">
          <cell r="A229" t="str">
            <v>416</v>
          </cell>
          <cell r="B229" t="str">
            <v>Distribuidor de Agregado reboque</v>
          </cell>
          <cell r="C229" t="str">
            <v>h</v>
          </cell>
          <cell r="D229">
            <v>3.97</v>
          </cell>
        </row>
        <row r="230">
          <cell r="A230" t="str">
            <v>116</v>
          </cell>
          <cell r="B230" t="str">
            <v>Divisória divilux painel 1,20x2,11</v>
          </cell>
          <cell r="C230" t="str">
            <v>un</v>
          </cell>
          <cell r="D230">
            <v>36.2</v>
          </cell>
        </row>
        <row r="231">
          <cell r="A231" t="str">
            <v>117</v>
          </cell>
          <cell r="B231" t="str">
            <v>Dobradiça comum</v>
          </cell>
          <cell r="C231" t="str">
            <v>un</v>
          </cell>
          <cell r="D231">
            <v>1</v>
          </cell>
        </row>
        <row r="232">
          <cell r="A232" t="str">
            <v>118</v>
          </cell>
          <cell r="B232" t="str">
            <v>Dobradiça inóx</v>
          </cell>
          <cell r="C232" t="str">
            <v>un</v>
          </cell>
          <cell r="D232">
            <v>2.83</v>
          </cell>
        </row>
        <row r="233">
          <cell r="A233" t="str">
            <v>119</v>
          </cell>
          <cell r="B233" t="str">
            <v>Ducha higiênica </v>
          </cell>
          <cell r="C233" t="str">
            <v>un</v>
          </cell>
          <cell r="D233">
            <v>51.6</v>
          </cell>
        </row>
        <row r="234">
          <cell r="A234" t="str">
            <v>121</v>
          </cell>
          <cell r="B234" t="str">
            <v>Elemento vazado cerâmico esconso</v>
          </cell>
          <cell r="C234" t="str">
            <v>un</v>
          </cell>
          <cell r="D234">
            <v>0.15</v>
          </cell>
        </row>
        <row r="235">
          <cell r="A235" t="str">
            <v>122</v>
          </cell>
          <cell r="B235" t="str">
            <v>Elemento vazado cerâmico reto</v>
          </cell>
          <cell r="C235" t="str">
            <v>un</v>
          </cell>
          <cell r="D235">
            <v>0.15</v>
          </cell>
        </row>
        <row r="236">
          <cell r="A236" t="str">
            <v>394</v>
          </cell>
          <cell r="B236" t="str">
            <v>Elemento vazado cimento 24x24x10</v>
          </cell>
          <cell r="C236" t="str">
            <v>un</v>
          </cell>
          <cell r="D236">
            <v>0.75</v>
          </cell>
        </row>
        <row r="237">
          <cell r="A237" t="str">
            <v>393</v>
          </cell>
          <cell r="B237" t="str">
            <v>Elemento vazado cimento 40x40x7</v>
          </cell>
          <cell r="C237" t="str">
            <v>un</v>
          </cell>
          <cell r="D237">
            <v>0.9</v>
          </cell>
        </row>
        <row r="238">
          <cell r="A238" t="str">
            <v>392</v>
          </cell>
          <cell r="B238" t="str">
            <v>Eletrecista</v>
          </cell>
          <cell r="C238" t="str">
            <v>h</v>
          </cell>
          <cell r="D238">
            <v>6.476496000000001</v>
          </cell>
          <cell r="E238" t="str">
            <v>Incluindo encargos sociais</v>
          </cell>
          <cell r="F238">
            <v>3.12</v>
          </cell>
        </row>
        <row r="239">
          <cell r="A239" t="str">
            <v>124</v>
          </cell>
          <cell r="B239" t="str">
            <v>Eletroduto flexível 1</v>
          </cell>
          <cell r="C239" t="str">
            <v>ml</v>
          </cell>
          <cell r="D239">
            <v>0.7</v>
          </cell>
        </row>
        <row r="240">
          <cell r="A240" t="str">
            <v>125</v>
          </cell>
          <cell r="B240" t="str">
            <v>Eletroduto flexível 1/2</v>
          </cell>
          <cell r="C240" t="str">
            <v>ml</v>
          </cell>
          <cell r="D240">
            <v>0.38</v>
          </cell>
        </row>
        <row r="241">
          <cell r="A241" t="str">
            <v>126</v>
          </cell>
          <cell r="B241" t="str">
            <v>Eletroduto flexível 3/4</v>
          </cell>
          <cell r="C241" t="str">
            <v>ml</v>
          </cell>
          <cell r="D241">
            <v>0.52</v>
          </cell>
        </row>
        <row r="242">
          <cell r="A242" t="str">
            <v>128</v>
          </cell>
          <cell r="B242" t="str">
            <v>Eletroduto PVC rígido 1</v>
          </cell>
          <cell r="C242" t="str">
            <v>ml</v>
          </cell>
          <cell r="D242">
            <v>1</v>
          </cell>
        </row>
        <row r="243">
          <cell r="A243" t="str">
            <v>127</v>
          </cell>
          <cell r="B243" t="str">
            <v>Eletroduto PVC rígido 1 1/2</v>
          </cell>
          <cell r="C243" t="str">
            <v>ml</v>
          </cell>
          <cell r="D243">
            <v>1.86</v>
          </cell>
        </row>
        <row r="244">
          <cell r="A244" t="str">
            <v>129</v>
          </cell>
          <cell r="B244" t="str">
            <v>Eletroduto PVC rígido 1/2</v>
          </cell>
          <cell r="C244" t="str">
            <v>ml</v>
          </cell>
          <cell r="D244">
            <v>0.48</v>
          </cell>
        </row>
        <row r="245">
          <cell r="A245" t="str">
            <v>130</v>
          </cell>
          <cell r="B245" t="str">
            <v>Eletroduto PVC rígido 2</v>
          </cell>
          <cell r="C245" t="str">
            <v>ml</v>
          </cell>
          <cell r="D245">
            <v>2.4</v>
          </cell>
        </row>
        <row r="246">
          <cell r="A246" t="str">
            <v>131</v>
          </cell>
          <cell r="B246" t="str">
            <v>Eletroduto PVC rígido 3/4</v>
          </cell>
          <cell r="C246" t="str">
            <v>ml</v>
          </cell>
          <cell r="D246">
            <v>0.65</v>
          </cell>
        </row>
        <row r="247">
          <cell r="A247" t="str">
            <v>521</v>
          </cell>
          <cell r="B247" t="str">
            <v>Emulsão Asfáltia RR-1C    DMT-350km</v>
          </cell>
          <cell r="C247" t="str">
            <v>t</v>
          </cell>
          <cell r="D247">
            <v>465.7</v>
          </cell>
        </row>
        <row r="248">
          <cell r="A248" t="str">
            <v>514</v>
          </cell>
          <cell r="B248" t="str">
            <v>Emulsão Asfáltia RR-2C  DMT-350km</v>
          </cell>
          <cell r="C248" t="str">
            <v>t</v>
          </cell>
          <cell r="D248">
            <v>465.7</v>
          </cell>
        </row>
        <row r="249">
          <cell r="A249" t="str">
            <v>132</v>
          </cell>
          <cell r="B249" t="str">
            <v>Encanador</v>
          </cell>
          <cell r="C249" t="str">
            <v>h</v>
          </cell>
          <cell r="D249">
            <v>4.981920000000001</v>
          </cell>
          <cell r="E249" t="str">
            <v>Incluindo encargos sociais</v>
          </cell>
          <cell r="F249">
            <v>2.4</v>
          </cell>
        </row>
        <row r="250">
          <cell r="A250" t="str">
            <v>507</v>
          </cell>
          <cell r="B250" t="str">
            <v>Encaregado de pavimentação</v>
          </cell>
          <cell r="C250" t="str">
            <v>h</v>
          </cell>
          <cell r="D250">
            <v>6.476496000000001</v>
          </cell>
          <cell r="E250" t="str">
            <v>Incluindo encargos sociais</v>
          </cell>
          <cell r="F250" t="str">
            <v>3,12</v>
          </cell>
        </row>
        <row r="251">
          <cell r="A251" t="str">
            <v>133</v>
          </cell>
          <cell r="B251" t="str">
            <v>Engate plástico 30cm</v>
          </cell>
          <cell r="C251" t="str">
            <v>un</v>
          </cell>
          <cell r="D251">
            <v>1.1</v>
          </cell>
        </row>
        <row r="252">
          <cell r="A252" t="str">
            <v>134</v>
          </cell>
          <cell r="B252" t="str">
            <v>Engenheiro de obra</v>
          </cell>
          <cell r="C252" t="str">
            <v>h</v>
          </cell>
          <cell r="D252">
            <v>13.492700000000001</v>
          </cell>
          <cell r="E252" t="str">
            <v>Incluindo encargos sociais</v>
          </cell>
          <cell r="F252">
            <v>6.5</v>
          </cell>
        </row>
        <row r="253">
          <cell r="A253" t="str">
            <v>613</v>
          </cell>
          <cell r="B253" t="str">
            <v>Equipamento espargidor de asfálto</v>
          </cell>
          <cell r="C253" t="str">
            <v>h</v>
          </cell>
          <cell r="D253">
            <v>26.12</v>
          </cell>
        </row>
        <row r="254">
          <cell r="A254" t="str">
            <v>135</v>
          </cell>
          <cell r="B254" t="str">
            <v>Escora de eucalipto</v>
          </cell>
          <cell r="C254" t="str">
            <v>ml</v>
          </cell>
          <cell r="D254">
            <v>0.4</v>
          </cell>
        </row>
        <row r="255">
          <cell r="A255" t="str">
            <v>136</v>
          </cell>
          <cell r="B255" t="str">
            <v>Esmalte acrílico verde quadro</v>
          </cell>
          <cell r="C255" t="str">
            <v>li</v>
          </cell>
          <cell r="D255">
            <v>4.7</v>
          </cell>
        </row>
        <row r="256">
          <cell r="A256" t="str">
            <v>607</v>
          </cell>
          <cell r="B256" t="str">
            <v>Espigão de abas planas fibrocimento 6mm</v>
          </cell>
          <cell r="C256" t="str">
            <v>un</v>
          </cell>
          <cell r="D256">
            <v>8.4</v>
          </cell>
        </row>
        <row r="257">
          <cell r="A257" t="str">
            <v>137</v>
          </cell>
          <cell r="B257" t="str">
            <v>Espoleta simples</v>
          </cell>
          <cell r="C257" t="str">
            <v>un</v>
          </cell>
          <cell r="D257">
            <v>0.33</v>
          </cell>
        </row>
        <row r="258">
          <cell r="A258" t="str">
            <v>138</v>
          </cell>
          <cell r="B258" t="str">
            <v>Esquadro  PVC 125 para calha</v>
          </cell>
          <cell r="C258" t="str">
            <v>un</v>
          </cell>
          <cell r="D258">
            <v>7</v>
          </cell>
        </row>
        <row r="259">
          <cell r="A259" t="str">
            <v>450</v>
          </cell>
          <cell r="B259" t="str">
            <v>Estaca Mobilização de equipamento </v>
          </cell>
          <cell r="C259" t="str">
            <v>un</v>
          </cell>
          <cell r="D259">
            <v>500</v>
          </cell>
        </row>
        <row r="260">
          <cell r="A260" t="str">
            <v>139</v>
          </cell>
          <cell r="B260" t="str">
            <v>Estaca pré-moldada 14x14</v>
          </cell>
          <cell r="C260" t="str">
            <v>ml</v>
          </cell>
          <cell r="D260">
            <v>10.6</v>
          </cell>
        </row>
        <row r="261">
          <cell r="A261" t="str">
            <v>717</v>
          </cell>
          <cell r="B261" t="str">
            <v>Estaca pré-moldada 16x16</v>
          </cell>
          <cell r="C261" t="str">
            <v>m</v>
          </cell>
          <cell r="D261">
            <v>8.76</v>
          </cell>
        </row>
        <row r="262">
          <cell r="A262" t="str">
            <v>140</v>
          </cell>
          <cell r="B262" t="str">
            <v>Estaca pré-moldada 18x18</v>
          </cell>
          <cell r="C262" t="str">
            <v>ml</v>
          </cell>
          <cell r="D262">
            <v>17.5</v>
          </cell>
        </row>
        <row r="263">
          <cell r="A263" t="str">
            <v>141</v>
          </cell>
          <cell r="B263" t="str">
            <v>Estaca pré-moldada 23x23</v>
          </cell>
          <cell r="C263" t="str">
            <v>ml</v>
          </cell>
          <cell r="D263">
            <v>28.57</v>
          </cell>
        </row>
        <row r="264">
          <cell r="A264" t="str">
            <v>716</v>
          </cell>
          <cell r="B264" t="str">
            <v>Estacas    Mão de obra para cravação</v>
          </cell>
          <cell r="C264" t="str">
            <v>m</v>
          </cell>
          <cell r="D264">
            <v>7.9</v>
          </cell>
          <cell r="E264" t="str">
            <v>Custo mínimo  R$ 1.500,00</v>
          </cell>
        </row>
        <row r="265">
          <cell r="A265" t="str">
            <v>489</v>
          </cell>
          <cell r="B265" t="str">
            <v>Esticador para cabo de aço</v>
          </cell>
          <cell r="C265" t="str">
            <v>un</v>
          </cell>
          <cell r="D265">
            <v>6.6</v>
          </cell>
        </row>
        <row r="266">
          <cell r="A266" t="str">
            <v>142</v>
          </cell>
          <cell r="B266" t="str">
            <v>Estopa branca</v>
          </cell>
          <cell r="C266" t="str">
            <v>kg</v>
          </cell>
          <cell r="D266">
            <v>0.01</v>
          </cell>
        </row>
        <row r="267">
          <cell r="A267" t="str">
            <v>551</v>
          </cell>
          <cell r="B267" t="str">
            <v>Estopa branca extra  pacote 200g</v>
          </cell>
          <cell r="C267" t="str">
            <v>un</v>
          </cell>
          <cell r="D267">
            <v>1</v>
          </cell>
        </row>
        <row r="268">
          <cell r="A268" t="str">
            <v>512</v>
          </cell>
          <cell r="B268" t="str">
            <v>Eucalipto autoclavado</v>
          </cell>
          <cell r="C268" t="str">
            <v>m3</v>
          </cell>
          <cell r="D268">
            <v>400</v>
          </cell>
        </row>
        <row r="269">
          <cell r="A269" t="str">
            <v>715</v>
          </cell>
          <cell r="B269" t="str">
            <v>Exaustor eólico tipo industrial</v>
          </cell>
          <cell r="C269" t="str">
            <v>un</v>
          </cell>
          <cell r="D269">
            <v>180</v>
          </cell>
        </row>
        <row r="270">
          <cell r="A270" t="str">
            <v>684</v>
          </cell>
          <cell r="B270" t="str">
            <v>Exaustor para cozinha 30cm</v>
          </cell>
          <cell r="C270" t="str">
            <v>un</v>
          </cell>
          <cell r="D270">
            <v>58</v>
          </cell>
        </row>
        <row r="271">
          <cell r="A271" t="str">
            <v>681</v>
          </cell>
          <cell r="B271" t="str">
            <v>Extintor de  incêndio  4kg  CO2</v>
          </cell>
          <cell r="C271" t="str">
            <v>un</v>
          </cell>
          <cell r="D271">
            <v>145</v>
          </cell>
        </row>
        <row r="272">
          <cell r="A272" t="str">
            <v>143</v>
          </cell>
          <cell r="B272" t="str">
            <v>Extintor incêndio CO2 6kg</v>
          </cell>
          <cell r="C272" t="str">
            <v>un</v>
          </cell>
          <cell r="D272">
            <v>180</v>
          </cell>
        </row>
        <row r="273">
          <cell r="A273" t="str">
            <v>144</v>
          </cell>
          <cell r="B273" t="str">
            <v>Extintor PQS 4kg</v>
          </cell>
          <cell r="C273" t="str">
            <v>un</v>
          </cell>
          <cell r="D273">
            <v>38</v>
          </cell>
        </row>
        <row r="274">
          <cell r="A274" t="str">
            <v>145</v>
          </cell>
          <cell r="B274" t="str">
            <v>Fechadura inóx tambor</v>
          </cell>
          <cell r="C274" t="str">
            <v>un</v>
          </cell>
          <cell r="D274">
            <v>19.5</v>
          </cell>
        </row>
        <row r="275">
          <cell r="A275" t="str">
            <v>146</v>
          </cell>
          <cell r="B275" t="str">
            <v>Feltro asfáltico 14 libras</v>
          </cell>
          <cell r="C275" t="str">
            <v>m2</v>
          </cell>
          <cell r="D275">
            <v>4.3</v>
          </cell>
        </row>
        <row r="276">
          <cell r="A276" t="str">
            <v>147</v>
          </cell>
          <cell r="B276" t="str">
            <v>Ferreiro</v>
          </cell>
          <cell r="C276" t="str">
            <v>h</v>
          </cell>
          <cell r="D276">
            <v>4.981920000000001</v>
          </cell>
          <cell r="E276" t="str">
            <v>Incluindo encargos sociais</v>
          </cell>
          <cell r="F276">
            <v>2.4</v>
          </cell>
        </row>
        <row r="277">
          <cell r="A277" t="str">
            <v>614</v>
          </cell>
          <cell r="B277" t="str">
            <v>Filler</v>
          </cell>
          <cell r="C277" t="str">
            <v>t</v>
          </cell>
          <cell r="D277">
            <v>40</v>
          </cell>
        </row>
        <row r="278">
          <cell r="A278" t="str">
            <v>148</v>
          </cell>
          <cell r="B278" t="str">
            <v>Filtro aneróbio 1,20x2,04</v>
          </cell>
          <cell r="C278" t="str">
            <v>un</v>
          </cell>
          <cell r="D278">
            <v>170</v>
          </cell>
        </row>
        <row r="279">
          <cell r="A279" t="str">
            <v>149</v>
          </cell>
          <cell r="B279" t="str">
            <v>Fio de ligação</v>
          </cell>
          <cell r="C279" t="str">
            <v>m</v>
          </cell>
          <cell r="D279">
            <v>0.92</v>
          </cell>
        </row>
        <row r="280">
          <cell r="A280" t="str">
            <v>150</v>
          </cell>
          <cell r="B280" t="str">
            <v>Fio isolado 1,5mm2</v>
          </cell>
          <cell r="C280" t="str">
            <v>ml</v>
          </cell>
          <cell r="D280">
            <v>0.14</v>
          </cell>
        </row>
        <row r="281">
          <cell r="A281" t="str">
            <v>151</v>
          </cell>
          <cell r="B281" t="str">
            <v>Fio isolado 10mm2</v>
          </cell>
          <cell r="C281" t="str">
            <v>ml</v>
          </cell>
          <cell r="D281">
            <v>0.59</v>
          </cell>
        </row>
        <row r="282">
          <cell r="A282" t="str">
            <v>152</v>
          </cell>
          <cell r="B282" t="str">
            <v>Fio isolado 2,5mm2</v>
          </cell>
          <cell r="C282" t="str">
            <v>ml</v>
          </cell>
          <cell r="D282">
            <v>0.22</v>
          </cell>
        </row>
        <row r="283">
          <cell r="A283" t="str">
            <v>153</v>
          </cell>
          <cell r="B283" t="str">
            <v>Fio isolado 4,0mm2</v>
          </cell>
          <cell r="C283" t="str">
            <v>ml</v>
          </cell>
          <cell r="D283">
            <v>0.38</v>
          </cell>
        </row>
        <row r="284">
          <cell r="A284" t="str">
            <v>154</v>
          </cell>
          <cell r="B284" t="str">
            <v>Fio isolado 6,0mm2</v>
          </cell>
          <cell r="C284" t="str">
            <v>ml</v>
          </cell>
          <cell r="D284">
            <v>0.45</v>
          </cell>
        </row>
        <row r="285">
          <cell r="A285" t="str">
            <v>155</v>
          </cell>
          <cell r="B285" t="str">
            <v>Fita isolante  </v>
          </cell>
          <cell r="C285" t="str">
            <v>ml</v>
          </cell>
          <cell r="D285">
            <v>0.1</v>
          </cell>
        </row>
        <row r="286">
          <cell r="A286" t="str">
            <v>156</v>
          </cell>
          <cell r="B286" t="str">
            <v>Fixador aba simples kalheta</v>
          </cell>
          <cell r="C286" t="str">
            <v>un</v>
          </cell>
          <cell r="D286">
            <v>1</v>
          </cell>
        </row>
        <row r="287">
          <cell r="A287" t="str">
            <v>157</v>
          </cell>
          <cell r="B287" t="str">
            <v>Fixador aba simples kalhetão</v>
          </cell>
          <cell r="C287" t="str">
            <v>un</v>
          </cell>
          <cell r="D287">
            <v>1</v>
          </cell>
        </row>
        <row r="288">
          <cell r="A288" t="str">
            <v>159</v>
          </cell>
          <cell r="B288" t="str">
            <v>Forro de pinus</v>
          </cell>
          <cell r="C288" t="str">
            <v>m2</v>
          </cell>
          <cell r="D288">
            <v>3.5</v>
          </cell>
        </row>
        <row r="289">
          <cell r="A289" t="str">
            <v>160</v>
          </cell>
          <cell r="B289" t="str">
            <v>Forro de PVC 20cm</v>
          </cell>
          <cell r="C289" t="str">
            <v>m2</v>
          </cell>
          <cell r="D289">
            <v>10.8</v>
          </cell>
        </row>
        <row r="290">
          <cell r="A290" t="str">
            <v>158</v>
          </cell>
          <cell r="B290" t="str">
            <v>Forro madeira de lei</v>
          </cell>
          <cell r="C290" t="str">
            <v>m2</v>
          </cell>
          <cell r="D290">
            <v>7.5</v>
          </cell>
        </row>
        <row r="291">
          <cell r="A291" t="str">
            <v>161</v>
          </cell>
          <cell r="B291" t="str">
            <v>Fossa séptica anel 1,20x2,04</v>
          </cell>
          <cell r="C291" t="str">
            <v>un</v>
          </cell>
          <cell r="D291">
            <v>130</v>
          </cell>
        </row>
        <row r="292">
          <cell r="A292" t="str">
            <v>162</v>
          </cell>
          <cell r="B292" t="str">
            <v>Gesso em pó</v>
          </cell>
          <cell r="C292" t="str">
            <v>kg</v>
          </cell>
          <cell r="D292">
            <v>0.3</v>
          </cell>
        </row>
        <row r="293">
          <cell r="A293" t="str">
            <v>543</v>
          </cell>
          <cell r="B293" t="str">
            <v>Globo leitoso de vidro esférico</v>
          </cell>
          <cell r="C293" t="str">
            <v>un</v>
          </cell>
          <cell r="D293">
            <v>8.6</v>
          </cell>
        </row>
        <row r="294">
          <cell r="A294" t="str">
            <v>472</v>
          </cell>
          <cell r="B294" t="str">
            <v>GLP bico de mangueira</v>
          </cell>
          <cell r="C294" t="str">
            <v>un</v>
          </cell>
          <cell r="D294">
            <v>3</v>
          </cell>
        </row>
        <row r="295">
          <cell r="A295" t="str">
            <v>538</v>
          </cell>
          <cell r="B295" t="str">
            <v>GLP Coletor 2 P13 </v>
          </cell>
          <cell r="C295" t="str">
            <v>un</v>
          </cell>
          <cell r="D295">
            <v>45</v>
          </cell>
        </row>
        <row r="296">
          <cell r="A296" t="str">
            <v>539</v>
          </cell>
          <cell r="B296" t="str">
            <v>GLP Coletor 2 P45</v>
          </cell>
          <cell r="C296" t="str">
            <v>un</v>
          </cell>
          <cell r="D296">
            <v>50</v>
          </cell>
        </row>
        <row r="297">
          <cell r="A297" t="str">
            <v>468</v>
          </cell>
          <cell r="B297" t="str">
            <v>GLP Joelho de cobre </v>
          </cell>
          <cell r="C297" t="str">
            <v>un</v>
          </cell>
          <cell r="D297">
            <v>6</v>
          </cell>
        </row>
        <row r="298">
          <cell r="A298" t="str">
            <v>471</v>
          </cell>
          <cell r="B298" t="str">
            <v>GLP mangueira anti-chama  80cm</v>
          </cell>
          <cell r="C298" t="str">
            <v>un</v>
          </cell>
          <cell r="D298">
            <v>23</v>
          </cell>
        </row>
        <row r="299">
          <cell r="A299" t="str">
            <v>470</v>
          </cell>
          <cell r="B299" t="str">
            <v>GLP porcas de cobre 3/8"</v>
          </cell>
          <cell r="C299" t="str">
            <v>un</v>
          </cell>
          <cell r="D299">
            <v>1</v>
          </cell>
        </row>
        <row r="300">
          <cell r="A300" t="str">
            <v>467</v>
          </cell>
          <cell r="B300" t="str">
            <v>GLP Registro fecha rápido</v>
          </cell>
          <cell r="C300" t="str">
            <v>un</v>
          </cell>
          <cell r="D300">
            <v>8</v>
          </cell>
        </row>
        <row r="301">
          <cell r="A301" t="str">
            <v>466</v>
          </cell>
          <cell r="B301" t="str">
            <v>GLP Tubo flexível de cobre  3/8"</v>
          </cell>
          <cell r="C301" t="str">
            <v>ml</v>
          </cell>
          <cell r="D301">
            <v>3</v>
          </cell>
        </row>
        <row r="302">
          <cell r="A302" t="str">
            <v>469</v>
          </cell>
          <cell r="B302" t="str">
            <v>GLP União de cobre  1/2" x 3/8"</v>
          </cell>
          <cell r="C302" t="str">
            <v>un</v>
          </cell>
          <cell r="D302">
            <v>3</v>
          </cell>
        </row>
        <row r="303">
          <cell r="A303" t="str">
            <v>163</v>
          </cell>
          <cell r="B303" t="str">
            <v>Grade de ferro zincada</v>
          </cell>
          <cell r="C303" t="str">
            <v>m2</v>
          </cell>
          <cell r="D303">
            <v>35</v>
          </cell>
        </row>
        <row r="304">
          <cell r="A304" t="str">
            <v>164</v>
          </cell>
          <cell r="B304" t="str">
            <v>Grade ferro fundido 70x40</v>
          </cell>
          <cell r="C304" t="str">
            <v>un</v>
          </cell>
          <cell r="D304">
            <v>27</v>
          </cell>
        </row>
        <row r="305">
          <cell r="A305" t="str">
            <v>165</v>
          </cell>
          <cell r="B305" t="str">
            <v>Grama em leiva</v>
          </cell>
          <cell r="C305" t="str">
            <v>m2</v>
          </cell>
          <cell r="D305">
            <v>1</v>
          </cell>
        </row>
        <row r="306">
          <cell r="A306" t="str">
            <v>547</v>
          </cell>
          <cell r="B306" t="str">
            <v>Grama em leiva posto obra</v>
          </cell>
          <cell r="C306" t="str">
            <v>m2</v>
          </cell>
          <cell r="D306">
            <v>1.2</v>
          </cell>
        </row>
        <row r="307">
          <cell r="A307" t="str">
            <v>548</v>
          </cell>
          <cell r="B307" t="str">
            <v>Grama em leiva posto obra colocada</v>
          </cell>
          <cell r="C307" t="str">
            <v>m2</v>
          </cell>
          <cell r="D307">
            <v>1.5</v>
          </cell>
        </row>
        <row r="308">
          <cell r="A308" t="str">
            <v>166</v>
          </cell>
          <cell r="B308" t="str">
            <v>Grampo para cerca</v>
          </cell>
          <cell r="C308" t="str">
            <v>kg</v>
          </cell>
          <cell r="D308">
            <v>1.9</v>
          </cell>
        </row>
        <row r="309">
          <cell r="A309" t="str">
            <v>167</v>
          </cell>
          <cell r="B309" t="str">
            <v>Granilha branca</v>
          </cell>
          <cell r="C309" t="str">
            <v>kg</v>
          </cell>
          <cell r="D309">
            <v>0.1</v>
          </cell>
        </row>
        <row r="310">
          <cell r="A310" t="str">
            <v>168</v>
          </cell>
          <cell r="B310" t="str">
            <v>Granito mel soleira e peitoril</v>
          </cell>
          <cell r="C310" t="str">
            <v>m2</v>
          </cell>
          <cell r="D310">
            <v>100</v>
          </cell>
        </row>
        <row r="311">
          <cell r="A311" t="str">
            <v>405</v>
          </cell>
          <cell r="B311" t="str">
            <v>Granito mel tampo para pia</v>
          </cell>
          <cell r="C311" t="str">
            <v>ml</v>
          </cell>
          <cell r="D311">
            <v>100</v>
          </cell>
        </row>
        <row r="312">
          <cell r="A312" t="str">
            <v>501</v>
          </cell>
          <cell r="B312" t="str">
            <v>Grupo Gerador 210 KVA</v>
          </cell>
          <cell r="C312" t="str">
            <v>h</v>
          </cell>
          <cell r="D312">
            <v>26.54</v>
          </cell>
        </row>
        <row r="313">
          <cell r="A313" t="str">
            <v>169</v>
          </cell>
          <cell r="B313" t="str">
            <v>Guarnição madeira de lei 1,5x5</v>
          </cell>
          <cell r="C313" t="str">
            <v>ml</v>
          </cell>
          <cell r="D313">
            <v>0.62</v>
          </cell>
        </row>
        <row r="314">
          <cell r="A314" t="str">
            <v>463</v>
          </cell>
          <cell r="B314" t="str">
            <v>Guinchos para colocação de pré-moldados</v>
          </cell>
          <cell r="C314" t="str">
            <v>h</v>
          </cell>
          <cell r="D314">
            <v>60</v>
          </cell>
          <cell r="E314" t="str">
            <v>diária de 8 horas</v>
          </cell>
        </row>
        <row r="315">
          <cell r="A315" t="str">
            <v>728</v>
          </cell>
          <cell r="B315" t="str">
            <v>Hack para rede lógica  caixa suporte</v>
          </cell>
          <cell r="C315" t="str">
            <v>un</v>
          </cell>
          <cell r="D315">
            <v>173</v>
          </cell>
        </row>
        <row r="316">
          <cell r="A316" t="str">
            <v>390</v>
          </cell>
          <cell r="B316" t="str">
            <v>Haste de aterramento cobre 2,00m</v>
          </cell>
          <cell r="C316" t="str">
            <v>un</v>
          </cell>
          <cell r="D316">
            <v>6.8</v>
          </cell>
        </row>
        <row r="317">
          <cell r="A317" t="str">
            <v>533</v>
          </cell>
          <cell r="B317" t="str">
            <v>Haste de aterramento cobre 2,40m</v>
          </cell>
          <cell r="C317" t="str">
            <v>un</v>
          </cell>
          <cell r="D317">
            <v>8.17</v>
          </cell>
        </row>
        <row r="318">
          <cell r="A318" t="str">
            <v>170</v>
          </cell>
          <cell r="B318" t="str">
            <v>Hidroasfalto</v>
          </cell>
          <cell r="C318" t="str">
            <v>kg</v>
          </cell>
          <cell r="D318">
            <v>1.8</v>
          </cell>
        </row>
        <row r="319">
          <cell r="A319" t="str">
            <v>491</v>
          </cell>
          <cell r="B319" t="str">
            <v>Hidrojato limpeza</v>
          </cell>
          <cell r="C319" t="str">
            <v>m</v>
          </cell>
          <cell r="D319">
            <v>12.5</v>
          </cell>
        </row>
        <row r="320">
          <cell r="A320" t="str">
            <v>492</v>
          </cell>
          <cell r="B320" t="str">
            <v>Hidrojato limpeza equipamento</v>
          </cell>
          <cell r="C320" t="str">
            <v>h</v>
          </cell>
          <cell r="D320">
            <v>100</v>
          </cell>
          <cell r="E320" t="str">
            <v>rendimento médio de 8m/h</v>
          </cell>
        </row>
        <row r="321">
          <cell r="A321" t="str">
            <v>727</v>
          </cell>
          <cell r="B321" t="str">
            <v>HUB com 16 canais de ligação  </v>
          </cell>
          <cell r="C321" t="str">
            <v>un</v>
          </cell>
          <cell r="D321">
            <v>288</v>
          </cell>
        </row>
        <row r="322">
          <cell r="A322" t="str">
            <v>171</v>
          </cell>
          <cell r="B322" t="str">
            <v>Impermeabilizante pega normal</v>
          </cell>
          <cell r="C322" t="str">
            <v>kg</v>
          </cell>
          <cell r="D322">
            <v>2</v>
          </cell>
        </row>
        <row r="323">
          <cell r="A323" t="str">
            <v>172</v>
          </cell>
          <cell r="B323" t="str">
            <v>Interruptor duplo com espelho</v>
          </cell>
          <cell r="C323" t="str">
            <v>un</v>
          </cell>
          <cell r="D323">
            <v>3.66</v>
          </cell>
        </row>
        <row r="324">
          <cell r="A324" t="str">
            <v>173</v>
          </cell>
          <cell r="B324" t="str">
            <v>Interruptor par. duplo com espelho</v>
          </cell>
          <cell r="C324" t="str">
            <v>un</v>
          </cell>
          <cell r="D324">
            <v>4.7</v>
          </cell>
        </row>
        <row r="325">
          <cell r="A325" t="str">
            <v>174</v>
          </cell>
          <cell r="B325" t="str">
            <v>Interruptor par. simples com espelho</v>
          </cell>
          <cell r="C325" t="str">
            <v>un</v>
          </cell>
          <cell r="D325">
            <v>2.86</v>
          </cell>
        </row>
        <row r="326">
          <cell r="A326" t="str">
            <v>175</v>
          </cell>
          <cell r="B326" t="str">
            <v>Interruptor par. triplo com espelho</v>
          </cell>
          <cell r="C326" t="str">
            <v>un</v>
          </cell>
          <cell r="D326">
            <v>6.54</v>
          </cell>
        </row>
        <row r="327">
          <cell r="A327" t="str">
            <v>176</v>
          </cell>
          <cell r="B327" t="str">
            <v>Interruptor simples com espelho</v>
          </cell>
          <cell r="C327" t="str">
            <v>un</v>
          </cell>
          <cell r="D327">
            <v>2.39</v>
          </cell>
        </row>
        <row r="328">
          <cell r="A328" t="str">
            <v>177</v>
          </cell>
          <cell r="B328" t="str">
            <v>Interruptor triplo com espelho</v>
          </cell>
          <cell r="C328" t="str">
            <v>un</v>
          </cell>
          <cell r="D328">
            <v>4.98</v>
          </cell>
        </row>
        <row r="329">
          <cell r="A329" t="str">
            <v>178</v>
          </cell>
          <cell r="B329" t="str">
            <v>Janela alu. correr 160x100 fosco</v>
          </cell>
          <cell r="C329" t="str">
            <v>un</v>
          </cell>
          <cell r="D329">
            <v>144</v>
          </cell>
          <cell r="E329" t="str">
            <v>anodizado+15%, eletrostática+30%</v>
          </cell>
        </row>
        <row r="330">
          <cell r="A330" t="str">
            <v>179</v>
          </cell>
          <cell r="B330" t="str">
            <v>Janela alu. correr 180x100 fosco</v>
          </cell>
          <cell r="C330" t="str">
            <v>un</v>
          </cell>
          <cell r="D330">
            <v>162</v>
          </cell>
          <cell r="E330" t="str">
            <v>anodizado+15%, eletrostática+30%</v>
          </cell>
        </row>
        <row r="331">
          <cell r="A331" t="str">
            <v>180</v>
          </cell>
          <cell r="B331" t="str">
            <v>Janela alu. correr 180x130 fosco</v>
          </cell>
          <cell r="C331" t="str">
            <v>un</v>
          </cell>
          <cell r="D331">
            <v>210.6</v>
          </cell>
          <cell r="E331" t="str">
            <v>anodizado+15%, eletrostática+30%</v>
          </cell>
        </row>
        <row r="332">
          <cell r="A332" t="str">
            <v>181</v>
          </cell>
          <cell r="B332" t="str">
            <v>Janela alu. correr 80x130 fosco</v>
          </cell>
          <cell r="C332" t="str">
            <v>un</v>
          </cell>
          <cell r="D332">
            <v>88.4</v>
          </cell>
          <cell r="E332" t="str">
            <v>anodizado+15%, eletrostática+30%</v>
          </cell>
        </row>
        <row r="333">
          <cell r="A333" t="str">
            <v>182</v>
          </cell>
          <cell r="B333" t="str">
            <v>Janela alu. fixa 400x50 fosco</v>
          </cell>
          <cell r="C333" t="str">
            <v>un</v>
          </cell>
          <cell r="D333">
            <v>160</v>
          </cell>
          <cell r="E333" t="str">
            <v>anodizado+15%, eletrostática+30%</v>
          </cell>
        </row>
        <row r="334">
          <cell r="A334" t="str">
            <v>183</v>
          </cell>
          <cell r="B334" t="str">
            <v>Janela alu. fixa 40x40 fosco</v>
          </cell>
          <cell r="C334" t="str">
            <v>un</v>
          </cell>
          <cell r="D334">
            <v>32</v>
          </cell>
          <cell r="E334" t="str">
            <v>anodizado+15%, eletrostática+30%</v>
          </cell>
        </row>
        <row r="335">
          <cell r="A335" t="str">
            <v>184</v>
          </cell>
          <cell r="B335" t="str">
            <v>Janela alu. máximo-ar 150x70 fosco</v>
          </cell>
          <cell r="C335" t="str">
            <v>un</v>
          </cell>
          <cell r="D335">
            <v>86.1</v>
          </cell>
          <cell r="E335" t="str">
            <v>anodizado+15%, eletrostática+30%</v>
          </cell>
        </row>
        <row r="336">
          <cell r="A336" t="str">
            <v>185</v>
          </cell>
          <cell r="B336" t="str">
            <v>Janela alu. máximo-ar 40x40 fosco</v>
          </cell>
          <cell r="C336" t="str">
            <v>un</v>
          </cell>
          <cell r="D336">
            <v>32.8</v>
          </cell>
          <cell r="E336" t="str">
            <v>anodizado+15%, eletrostática+30%</v>
          </cell>
        </row>
        <row r="337">
          <cell r="A337" t="str">
            <v>186</v>
          </cell>
          <cell r="B337" t="str">
            <v>Janela alu. máximo-ar 80x40 fosco</v>
          </cell>
          <cell r="C337" t="str">
            <v>un</v>
          </cell>
          <cell r="D337">
            <v>65.6</v>
          </cell>
          <cell r="E337" t="str">
            <v>anodizado+15%, eletrostática+30%</v>
          </cell>
        </row>
        <row r="338">
          <cell r="A338" t="str">
            <v>479</v>
          </cell>
          <cell r="B338" t="str">
            <v>Janela de alu. 100x120 c/ ven. e vidro</v>
          </cell>
          <cell r="C338" t="str">
            <v>un</v>
          </cell>
          <cell r="D338">
            <v>209.18</v>
          </cell>
          <cell r="E338" t="str">
            <v>Pré-fabricadas</v>
          </cell>
        </row>
        <row r="339">
          <cell r="A339" t="str">
            <v>482</v>
          </cell>
          <cell r="B339" t="str">
            <v>Janela de alu. 120x120 s/ven c/band. e vid.</v>
          </cell>
          <cell r="C339" t="str">
            <v>un</v>
          </cell>
          <cell r="D339">
            <v>209</v>
          </cell>
          <cell r="E339" t="str">
            <v>Pré-fabricadas</v>
          </cell>
        </row>
        <row r="340">
          <cell r="A340" t="str">
            <v>480</v>
          </cell>
          <cell r="B340" t="str">
            <v>Janela de alu. 60x40 basculante c/ vidro</v>
          </cell>
          <cell r="C340" t="str">
            <v>un</v>
          </cell>
          <cell r="D340">
            <v>35</v>
          </cell>
          <cell r="E340" t="str">
            <v>Pré-fabricadas</v>
          </cell>
        </row>
        <row r="341">
          <cell r="A341" t="str">
            <v>481</v>
          </cell>
          <cell r="B341" t="str">
            <v>Janela de alu. 60x60 basculante c/vidro</v>
          </cell>
          <cell r="C341" t="str">
            <v>un</v>
          </cell>
          <cell r="D341">
            <v>44.15</v>
          </cell>
          <cell r="E341" t="str">
            <v>Pré-fabricadas</v>
          </cell>
        </row>
        <row r="342">
          <cell r="A342" t="str">
            <v>419</v>
          </cell>
          <cell r="B342" t="str">
            <v>Janela de alumínio basculante</v>
          </cell>
          <cell r="C342" t="str">
            <v>m2</v>
          </cell>
          <cell r="D342">
            <v>100</v>
          </cell>
        </row>
        <row r="343">
          <cell r="A343" t="str">
            <v>418</v>
          </cell>
          <cell r="B343" t="str">
            <v>Janela de alumínio de correr</v>
          </cell>
          <cell r="C343" t="str">
            <v>m2</v>
          </cell>
          <cell r="D343">
            <v>90</v>
          </cell>
        </row>
        <row r="344">
          <cell r="A344" t="str">
            <v>423</v>
          </cell>
          <cell r="B344" t="str">
            <v>Janela de alumínio fixa</v>
          </cell>
          <cell r="C344" t="str">
            <v>m2</v>
          </cell>
          <cell r="D344">
            <v>80</v>
          </cell>
        </row>
        <row r="345">
          <cell r="A345" t="str">
            <v>420</v>
          </cell>
          <cell r="B345" t="str">
            <v>Janela de alumínio tipo máximar</v>
          </cell>
          <cell r="C345" t="str">
            <v>m2</v>
          </cell>
          <cell r="D345">
            <v>90</v>
          </cell>
        </row>
        <row r="346">
          <cell r="A346" t="str">
            <v>478</v>
          </cell>
          <cell r="B346" t="str">
            <v>Janela de ferro 120x90 c/ venezina</v>
          </cell>
          <cell r="C346" t="str">
            <v>un</v>
          </cell>
          <cell r="D346">
            <v>33.8</v>
          </cell>
          <cell r="E346" t="str">
            <v>Icemzal</v>
          </cell>
        </row>
        <row r="347">
          <cell r="A347" t="str">
            <v>191</v>
          </cell>
          <cell r="B347" t="str">
            <v>Janela mad. basculante 60x40</v>
          </cell>
          <cell r="C347" t="str">
            <v>un</v>
          </cell>
          <cell r="D347">
            <v>15</v>
          </cell>
        </row>
        <row r="348">
          <cell r="A348" t="str">
            <v>190</v>
          </cell>
          <cell r="B348" t="str">
            <v>Janela mad. correr 100x000 c/ veneziana</v>
          </cell>
          <cell r="C348" t="str">
            <v>un</v>
          </cell>
          <cell r="D348">
            <v>69</v>
          </cell>
        </row>
        <row r="349">
          <cell r="A349" t="str">
            <v>189</v>
          </cell>
          <cell r="B349" t="str">
            <v>Janela mad. correr 100x100</v>
          </cell>
          <cell r="C349" t="str">
            <v>un</v>
          </cell>
          <cell r="D349">
            <v>38</v>
          </cell>
        </row>
        <row r="350">
          <cell r="A350" t="str">
            <v>187</v>
          </cell>
          <cell r="B350" t="str">
            <v>Janela mad. correr 150x120</v>
          </cell>
          <cell r="C350" t="str">
            <v>un</v>
          </cell>
          <cell r="D350">
            <v>62</v>
          </cell>
        </row>
        <row r="351">
          <cell r="A351" t="str">
            <v>188</v>
          </cell>
          <cell r="B351" t="str">
            <v>Janela mad. correr 150x120 c/ venez.</v>
          </cell>
          <cell r="C351" t="str">
            <v>un</v>
          </cell>
          <cell r="D351">
            <v>124.5</v>
          </cell>
        </row>
        <row r="352">
          <cell r="A352" t="str">
            <v>477</v>
          </cell>
          <cell r="B352" t="str">
            <v>Janelas de ferro 100x150 c/ veneziana</v>
          </cell>
          <cell r="C352" t="str">
            <v>un</v>
          </cell>
          <cell r="D352">
            <v>97.2</v>
          </cell>
          <cell r="E352" t="str">
            <v>Sasazaki</v>
          </cell>
        </row>
        <row r="353">
          <cell r="A353" t="str">
            <v>192</v>
          </cell>
          <cell r="B353" t="str">
            <v>Jardineiro</v>
          </cell>
          <cell r="C353" t="str">
            <v>h</v>
          </cell>
          <cell r="D353">
            <v>3.2382480000000005</v>
          </cell>
          <cell r="E353" t="str">
            <v>Incluindo encargos sociais</v>
          </cell>
          <cell r="F353">
            <v>1.56</v>
          </cell>
        </row>
        <row r="354">
          <cell r="A354" t="str">
            <v>554</v>
          </cell>
          <cell r="B354" t="str">
            <v>Joelho 90.º  cobre 15mm</v>
          </cell>
          <cell r="C354" t="str">
            <v>un</v>
          </cell>
          <cell r="D354">
            <v>0.5</v>
          </cell>
        </row>
        <row r="355">
          <cell r="A355" t="str">
            <v>582</v>
          </cell>
          <cell r="B355" t="str">
            <v>Joelho 90.º PVC soldável água fria  25mm</v>
          </cell>
          <cell r="C355" t="str">
            <v>un</v>
          </cell>
          <cell r="D355">
            <v>0.15</v>
          </cell>
        </row>
        <row r="356">
          <cell r="A356" t="str">
            <v>583</v>
          </cell>
          <cell r="B356" t="str">
            <v>Joelho 90.º PVC soldável água fria  32mm</v>
          </cell>
          <cell r="C356" t="str">
            <v>un</v>
          </cell>
          <cell r="D356">
            <v>0.38</v>
          </cell>
        </row>
        <row r="357">
          <cell r="A357" t="str">
            <v>584</v>
          </cell>
          <cell r="B357" t="str">
            <v>Joelho 90.º PVC soldável água fria  40mm</v>
          </cell>
          <cell r="C357" t="str">
            <v>un</v>
          </cell>
          <cell r="D357">
            <v>0.92</v>
          </cell>
        </row>
        <row r="358">
          <cell r="A358" t="str">
            <v>585</v>
          </cell>
          <cell r="B358" t="str">
            <v>Joelho 90.º PVC soldável água fria  50mm</v>
          </cell>
          <cell r="C358" t="str">
            <v>un</v>
          </cell>
          <cell r="D358">
            <v>1.1</v>
          </cell>
        </row>
        <row r="359">
          <cell r="A359" t="str">
            <v>586</v>
          </cell>
          <cell r="B359" t="str">
            <v>Joelho 90.º PVC soldável água fria  60mm</v>
          </cell>
          <cell r="C359" t="str">
            <v>un</v>
          </cell>
          <cell r="D359">
            <v>4.8</v>
          </cell>
        </row>
        <row r="360">
          <cell r="A360" t="str">
            <v>553</v>
          </cell>
          <cell r="B360" t="str">
            <v>Joelho azul com bucha de latão  25x1/2"</v>
          </cell>
          <cell r="C360" t="str">
            <v>un</v>
          </cell>
          <cell r="D360">
            <v>1.96</v>
          </cell>
        </row>
        <row r="361">
          <cell r="A361" t="str">
            <v>193</v>
          </cell>
          <cell r="B361" t="str">
            <v>Joelho de PVC 88 para calha</v>
          </cell>
          <cell r="C361" t="str">
            <v>un</v>
          </cell>
          <cell r="D361">
            <v>3.2</v>
          </cell>
        </row>
        <row r="362">
          <cell r="A362" t="str">
            <v>569</v>
          </cell>
          <cell r="B362" t="str">
            <v>Joelho Galvanizado 90.º  1 1/2"</v>
          </cell>
          <cell r="C362" t="str">
            <v>un</v>
          </cell>
          <cell r="D362">
            <v>3.7</v>
          </cell>
        </row>
        <row r="363">
          <cell r="A363" t="str">
            <v>568</v>
          </cell>
          <cell r="B363" t="str">
            <v>Joelho Galvanizado 90.º  1"</v>
          </cell>
          <cell r="C363" t="str">
            <v>un</v>
          </cell>
          <cell r="D363">
            <v>1.65</v>
          </cell>
        </row>
        <row r="364">
          <cell r="A364" t="str">
            <v>566</v>
          </cell>
          <cell r="B364" t="str">
            <v>Joelho Galvanizado 90.º  1/2"</v>
          </cell>
          <cell r="C364" t="str">
            <v>un</v>
          </cell>
          <cell r="D364">
            <v>0.8</v>
          </cell>
        </row>
        <row r="365">
          <cell r="A365" t="str">
            <v>571</v>
          </cell>
          <cell r="B365" t="str">
            <v>Joelho Galvanizado 90.º  2 1/2"</v>
          </cell>
          <cell r="C365" t="str">
            <v>un</v>
          </cell>
          <cell r="D365">
            <v>11.8</v>
          </cell>
        </row>
        <row r="366">
          <cell r="A366" t="str">
            <v>570</v>
          </cell>
          <cell r="B366" t="str">
            <v>Joelho Galvanizado 90.º  2"</v>
          </cell>
          <cell r="C366" t="str">
            <v>un</v>
          </cell>
          <cell r="D366">
            <v>6</v>
          </cell>
        </row>
        <row r="367">
          <cell r="A367" t="str">
            <v>567</v>
          </cell>
          <cell r="B367" t="str">
            <v>Joelho Galvanizado 90.º  3/4"</v>
          </cell>
          <cell r="C367" t="str">
            <v>un</v>
          </cell>
          <cell r="D367">
            <v>1.2</v>
          </cell>
        </row>
        <row r="368">
          <cell r="A368" t="str">
            <v>194</v>
          </cell>
          <cell r="B368" t="str">
            <v>Junta plástica 27x3mm</v>
          </cell>
          <cell r="C368" t="str">
            <v>m</v>
          </cell>
          <cell r="D368">
            <v>0.9</v>
          </cell>
        </row>
        <row r="369">
          <cell r="A369" t="str">
            <v>195</v>
          </cell>
          <cell r="B369" t="str">
            <v>Junta plástica granilha</v>
          </cell>
          <cell r="C369" t="str">
            <v>ml</v>
          </cell>
          <cell r="D369">
            <v>0.3</v>
          </cell>
        </row>
        <row r="370">
          <cell r="A370" t="str">
            <v>196</v>
          </cell>
          <cell r="B370" t="str">
            <v>Lã de vidro 2,5cm</v>
          </cell>
          <cell r="C370" t="str">
            <v>m2</v>
          </cell>
          <cell r="D370">
            <v>3.5</v>
          </cell>
        </row>
        <row r="371">
          <cell r="A371" t="str">
            <v>691</v>
          </cell>
          <cell r="B371" t="str">
            <v>Ladrilho Hidraulico 20x20  branco</v>
          </cell>
          <cell r="C371" t="str">
            <v>m2</v>
          </cell>
          <cell r="D371">
            <v>12</v>
          </cell>
        </row>
        <row r="372">
          <cell r="A372" t="str">
            <v>197</v>
          </cell>
          <cell r="B372" t="str">
            <v>Ladrilho hidráulico 20x20  cor cimento</v>
          </cell>
          <cell r="C372" t="str">
            <v>m2</v>
          </cell>
          <cell r="D372">
            <v>9</v>
          </cell>
        </row>
        <row r="373">
          <cell r="A373" t="str">
            <v>690</v>
          </cell>
          <cell r="B373" t="str">
            <v>Ladrilho Hidraulico 20x20 preto e branco</v>
          </cell>
          <cell r="C373" t="str">
            <v>m2</v>
          </cell>
          <cell r="D373">
            <v>10</v>
          </cell>
        </row>
        <row r="374">
          <cell r="A374" t="str">
            <v>198</v>
          </cell>
          <cell r="B374" t="str">
            <v>Laje pré-fabricada forro</v>
          </cell>
          <cell r="C374" t="str">
            <v>m2</v>
          </cell>
          <cell r="D374">
            <v>5.4</v>
          </cell>
        </row>
        <row r="375">
          <cell r="A375" t="str">
            <v>199</v>
          </cell>
          <cell r="B375" t="str">
            <v>Laje pré-fabricada piso</v>
          </cell>
          <cell r="C375" t="str">
            <v>m2</v>
          </cell>
          <cell r="D375">
            <v>5.4</v>
          </cell>
        </row>
        <row r="376">
          <cell r="A376" t="str">
            <v>629</v>
          </cell>
          <cell r="B376" t="str">
            <v>Laje tipo Preten</v>
          </cell>
          <cell r="C376" t="str">
            <v>m2</v>
          </cell>
          <cell r="D376">
            <v>40</v>
          </cell>
        </row>
        <row r="377">
          <cell r="A377" t="str">
            <v>688</v>
          </cell>
          <cell r="B377" t="str">
            <v>Laje treliçada</v>
          </cell>
          <cell r="C377" t="str">
            <v>m2</v>
          </cell>
          <cell r="D377">
            <v>18.5</v>
          </cell>
        </row>
        <row r="378">
          <cell r="A378" t="str">
            <v>200</v>
          </cell>
          <cell r="B378" t="str">
            <v>Lajota de cimento 50x50 </v>
          </cell>
          <cell r="C378" t="str">
            <v>m2</v>
          </cell>
          <cell r="D378">
            <v>7.5</v>
          </cell>
        </row>
        <row r="379">
          <cell r="A379" t="str">
            <v>201</v>
          </cell>
          <cell r="B379" t="str">
            <v>Lajota sextavada 25x25x08</v>
          </cell>
          <cell r="C379" t="str">
            <v>un</v>
          </cell>
          <cell r="D379">
            <v>0.47058823529411764</v>
          </cell>
          <cell r="E379" t="str">
            <v>Custo por m2 na fabrica R$ </v>
          </cell>
          <cell r="F379">
            <v>8</v>
          </cell>
        </row>
        <row r="380">
          <cell r="A380" t="str">
            <v>202</v>
          </cell>
          <cell r="B380" t="str">
            <v>Lajota sextavada 30x30x10</v>
          </cell>
          <cell r="C380" t="str">
            <v>un</v>
          </cell>
          <cell r="D380">
            <v>0.75</v>
          </cell>
          <cell r="E380" t="str">
            <v>Custo por m2 na fabrica R$</v>
          </cell>
          <cell r="F380">
            <v>9</v>
          </cell>
        </row>
        <row r="381">
          <cell r="A381" t="str">
            <v>203</v>
          </cell>
          <cell r="B381" t="str">
            <v>Lajotão colonial 30x30cm</v>
          </cell>
          <cell r="C381" t="str">
            <v>m2</v>
          </cell>
          <cell r="D381">
            <v>5</v>
          </cell>
        </row>
        <row r="382">
          <cell r="A382" t="str">
            <v>433</v>
          </cell>
          <cell r="B382" t="str">
            <v>Lâmpada 500w Mista</v>
          </cell>
          <cell r="C382" t="str">
            <v>un</v>
          </cell>
          <cell r="D382">
            <v>29.3</v>
          </cell>
        </row>
        <row r="383">
          <cell r="A383" t="str">
            <v>204</v>
          </cell>
          <cell r="B383" t="str">
            <v>Lâmpada fluorescente 20w</v>
          </cell>
          <cell r="C383" t="str">
            <v>un</v>
          </cell>
          <cell r="D383">
            <v>2.95</v>
          </cell>
        </row>
        <row r="384">
          <cell r="A384" t="str">
            <v>205</v>
          </cell>
          <cell r="B384" t="str">
            <v>Lâmpada fluorescente 40w</v>
          </cell>
          <cell r="C384" t="str">
            <v>un</v>
          </cell>
          <cell r="D384">
            <v>2.95</v>
          </cell>
        </row>
        <row r="385">
          <cell r="A385" t="str">
            <v>654</v>
          </cell>
          <cell r="B385" t="str">
            <v>Lâmpada Halógena 300w/500w</v>
          </cell>
          <cell r="C385" t="str">
            <v>un</v>
          </cell>
          <cell r="D385">
            <v>7.26</v>
          </cell>
        </row>
        <row r="386">
          <cell r="A386" t="str">
            <v>436</v>
          </cell>
          <cell r="B386" t="str">
            <v>Lâmpada halógena 500w</v>
          </cell>
          <cell r="C386" t="str">
            <v>un</v>
          </cell>
          <cell r="D386">
            <v>4.4</v>
          </cell>
        </row>
        <row r="387">
          <cell r="A387" t="str">
            <v>206</v>
          </cell>
          <cell r="B387" t="str">
            <v>Lâmpada incandescente 100w</v>
          </cell>
          <cell r="C387" t="str">
            <v>un</v>
          </cell>
          <cell r="D387">
            <v>1</v>
          </cell>
        </row>
        <row r="388">
          <cell r="A388" t="str">
            <v>207</v>
          </cell>
          <cell r="B388" t="str">
            <v>Lavatório de louça com coluna</v>
          </cell>
          <cell r="C388" t="str">
            <v>un</v>
          </cell>
          <cell r="D388">
            <v>43.23</v>
          </cell>
        </row>
        <row r="389">
          <cell r="A389" t="str">
            <v>208</v>
          </cell>
          <cell r="B389" t="str">
            <v>Lavatório de louça sem coluna</v>
          </cell>
          <cell r="C389" t="str">
            <v>un</v>
          </cell>
          <cell r="D389">
            <v>18.63</v>
          </cell>
        </row>
        <row r="390">
          <cell r="A390" t="str">
            <v>721</v>
          </cell>
          <cell r="B390" t="str">
            <v>Limpeza de caixa d'água  1.000 litros</v>
          </cell>
          <cell r="C390" t="str">
            <v>un</v>
          </cell>
          <cell r="D390">
            <v>30</v>
          </cell>
        </row>
        <row r="391">
          <cell r="A391" t="str">
            <v>720</v>
          </cell>
          <cell r="B391" t="str">
            <v>Limpeza de fossa   6.000,00 litros</v>
          </cell>
          <cell r="C391" t="str">
            <v>un</v>
          </cell>
          <cell r="D391">
            <v>80</v>
          </cell>
        </row>
        <row r="392">
          <cell r="A392" t="str">
            <v>669</v>
          </cell>
          <cell r="B392" t="str">
            <v>Lixa de madeira 100</v>
          </cell>
          <cell r="C392" t="str">
            <v>un</v>
          </cell>
          <cell r="D392">
            <v>1</v>
          </cell>
        </row>
        <row r="393">
          <cell r="A393" t="str">
            <v>209</v>
          </cell>
          <cell r="B393" t="str">
            <v>Lixa madeira</v>
          </cell>
          <cell r="C393" t="str">
            <v>un</v>
          </cell>
          <cell r="D393">
            <v>0.12</v>
          </cell>
        </row>
        <row r="394">
          <cell r="A394" t="str">
            <v>608</v>
          </cell>
          <cell r="B394" t="str">
            <v>Lona plástica </v>
          </cell>
          <cell r="C394" t="str">
            <v>m2</v>
          </cell>
          <cell r="D394">
            <v>0.44</v>
          </cell>
        </row>
        <row r="395">
          <cell r="A395" t="str">
            <v>631</v>
          </cell>
          <cell r="B395" t="str">
            <v>Luminária de emergência  (3L - 3lux)</v>
          </cell>
          <cell r="C395" t="str">
            <v>un</v>
          </cell>
          <cell r="D395">
            <v>64</v>
          </cell>
        </row>
        <row r="396">
          <cell r="A396" t="str">
            <v>434</v>
          </cell>
          <cell r="B396" t="str">
            <v>Luminária incandescente tipo pendente</v>
          </cell>
          <cell r="C396" t="str">
            <v>un</v>
          </cell>
          <cell r="D396">
            <v>18.7</v>
          </cell>
        </row>
        <row r="397">
          <cell r="A397" t="str">
            <v>649</v>
          </cell>
          <cell r="B397" t="str">
            <v>Luminária tipo balizador preto com vidro para 1 lâmpada de 60w</v>
          </cell>
          <cell r="C397" t="str">
            <v>un</v>
          </cell>
          <cell r="D397">
            <v>49.6</v>
          </cell>
        </row>
        <row r="398">
          <cell r="A398" t="str">
            <v>655</v>
          </cell>
          <cell r="B398" t="str">
            <v>Luminária tipo escotilha em alumínio fundido</v>
          </cell>
          <cell r="C398" t="str">
            <v>un</v>
          </cell>
          <cell r="D398">
            <v>14.41</v>
          </cell>
        </row>
        <row r="399">
          <cell r="A399" t="str">
            <v>656</v>
          </cell>
          <cell r="B399" t="str">
            <v>Luminária tipo escotilha em PVC</v>
          </cell>
          <cell r="C399" t="str">
            <v>un</v>
          </cell>
          <cell r="D399">
            <v>12.57</v>
          </cell>
        </row>
        <row r="400">
          <cell r="A400" t="str">
            <v>650</v>
          </cell>
          <cell r="B400" t="str">
            <v>Luminária tipo poste preto em alumínio 1,60m com dois globos PS 15x28</v>
          </cell>
          <cell r="C400" t="str">
            <v>un</v>
          </cell>
          <cell r="D400">
            <v>156.57</v>
          </cell>
        </row>
        <row r="401">
          <cell r="A401" t="str">
            <v>652</v>
          </cell>
          <cell r="B401" t="str">
            <v>Luminária tipo poste preto em alumínio 1,60m com um globo PS 15x29</v>
          </cell>
          <cell r="C401" t="str">
            <v>un</v>
          </cell>
          <cell r="D401">
            <v>82.28</v>
          </cell>
        </row>
        <row r="402">
          <cell r="A402" t="str">
            <v>651</v>
          </cell>
          <cell r="B402" t="str">
            <v>Luminária tipo poste preto em alumínio 2,00m com um globo PS 15x28</v>
          </cell>
          <cell r="C402" t="str">
            <v>un</v>
          </cell>
          <cell r="D402">
            <v>106.15</v>
          </cell>
        </row>
        <row r="403">
          <cell r="A403" t="str">
            <v>411</v>
          </cell>
          <cell r="B403" t="str">
            <v>Luva PVC 25</v>
          </cell>
          <cell r="C403" t="str">
            <v>un</v>
          </cell>
          <cell r="D403">
            <v>0.15</v>
          </cell>
        </row>
        <row r="404">
          <cell r="A404" t="str">
            <v>412</v>
          </cell>
          <cell r="B404" t="str">
            <v>Luva PVC 32</v>
          </cell>
          <cell r="C404" t="str">
            <v>un</v>
          </cell>
          <cell r="D404">
            <v>0.32</v>
          </cell>
        </row>
        <row r="405">
          <cell r="A405" t="str">
            <v>413</v>
          </cell>
          <cell r="B405" t="str">
            <v>Luva PVC 50</v>
          </cell>
          <cell r="C405" t="str">
            <v>un</v>
          </cell>
          <cell r="D405">
            <v>0.7</v>
          </cell>
        </row>
        <row r="406">
          <cell r="A406" t="str">
            <v>414</v>
          </cell>
          <cell r="B406" t="str">
            <v>Luva PVC 60</v>
          </cell>
          <cell r="C406" t="str">
            <v>un</v>
          </cell>
          <cell r="D406">
            <v>2.6</v>
          </cell>
        </row>
        <row r="407">
          <cell r="A407" t="str">
            <v>564</v>
          </cell>
          <cell r="B407" t="str">
            <v>Luva PVC eletroduto 1 1/2"</v>
          </cell>
          <cell r="C407" t="str">
            <v>un</v>
          </cell>
          <cell r="D407">
            <v>0.82</v>
          </cell>
        </row>
        <row r="408">
          <cell r="A408" t="str">
            <v>563</v>
          </cell>
          <cell r="B408" t="str">
            <v>Luva PVC eletroduto 1"</v>
          </cell>
          <cell r="C408" t="str">
            <v>un</v>
          </cell>
          <cell r="D408">
            <v>0.4</v>
          </cell>
        </row>
        <row r="409">
          <cell r="A409" t="str">
            <v>561</v>
          </cell>
          <cell r="B409" t="str">
            <v>Luva PVC eletroduto 1/2"</v>
          </cell>
          <cell r="C409" t="str">
            <v>un</v>
          </cell>
          <cell r="D409">
            <v>0.2</v>
          </cell>
        </row>
        <row r="410">
          <cell r="A410" t="str">
            <v>565</v>
          </cell>
          <cell r="B410" t="str">
            <v>Luva PVC eletroduto 2"</v>
          </cell>
          <cell r="C410" t="str">
            <v>un</v>
          </cell>
          <cell r="D410">
            <v>1.35</v>
          </cell>
        </row>
        <row r="411">
          <cell r="A411" t="str">
            <v>562</v>
          </cell>
          <cell r="B411" t="str">
            <v>Luva PVC eletroduto 3/4"</v>
          </cell>
          <cell r="C411" t="str">
            <v>un</v>
          </cell>
          <cell r="D411">
            <v>0.3</v>
          </cell>
        </row>
        <row r="412">
          <cell r="A412" t="str">
            <v>210</v>
          </cell>
          <cell r="B412" t="str">
            <v>Madeira de lei</v>
          </cell>
          <cell r="C412" t="str">
            <v>m3</v>
          </cell>
          <cell r="D412">
            <v>500</v>
          </cell>
        </row>
        <row r="413">
          <cell r="A413" t="str">
            <v>399</v>
          </cell>
          <cell r="B413" t="str">
            <v>Madeira de lei 2,5x15</v>
          </cell>
          <cell r="C413" t="str">
            <v>m</v>
          </cell>
          <cell r="D413">
            <v>1.875</v>
          </cell>
          <cell r="F413">
            <v>500</v>
          </cell>
        </row>
        <row r="414">
          <cell r="A414" t="str">
            <v>211</v>
          </cell>
          <cell r="B414" t="str">
            <v>Madeira de lei 2,5x5</v>
          </cell>
          <cell r="C414" t="str">
            <v>m</v>
          </cell>
          <cell r="D414">
            <v>0.6250000000000001</v>
          </cell>
          <cell r="F414">
            <v>500</v>
          </cell>
        </row>
        <row r="415">
          <cell r="A415" t="str">
            <v>212</v>
          </cell>
          <cell r="B415" t="str">
            <v>Madeira de lei 2,5x7</v>
          </cell>
          <cell r="C415" t="str">
            <v>m</v>
          </cell>
          <cell r="D415">
            <v>0.8750000000000001</v>
          </cell>
          <cell r="F415">
            <v>500</v>
          </cell>
        </row>
        <row r="416">
          <cell r="A416" t="str">
            <v>213</v>
          </cell>
          <cell r="B416" t="str">
            <v>Madeira de lei 2,5x9</v>
          </cell>
          <cell r="C416" t="str">
            <v>m</v>
          </cell>
          <cell r="D416">
            <v>1.125</v>
          </cell>
          <cell r="F416">
            <v>500</v>
          </cell>
        </row>
        <row r="417">
          <cell r="A417" t="str">
            <v>431</v>
          </cell>
          <cell r="B417" t="str">
            <v>Madeira de lei 40x3</v>
          </cell>
          <cell r="C417" t="str">
            <v>m</v>
          </cell>
          <cell r="D417">
            <v>6</v>
          </cell>
          <cell r="F417">
            <v>500</v>
          </cell>
        </row>
        <row r="418">
          <cell r="A418" t="str">
            <v>214</v>
          </cell>
          <cell r="B418" t="str">
            <v>Madeira de lei 5x10</v>
          </cell>
          <cell r="C418" t="str">
            <v>m</v>
          </cell>
          <cell r="D418">
            <v>2.5000000000000004</v>
          </cell>
          <cell r="F418">
            <v>500</v>
          </cell>
        </row>
        <row r="419">
          <cell r="A419" t="str">
            <v>698</v>
          </cell>
          <cell r="B419" t="str">
            <v>Madeira de lei 5x3 para banco Angelin Vermelho</v>
          </cell>
          <cell r="C419" t="str">
            <v>m</v>
          </cell>
          <cell r="D419">
            <v>2.05</v>
          </cell>
        </row>
        <row r="420">
          <cell r="A420" t="str">
            <v>697</v>
          </cell>
          <cell r="B420" t="str">
            <v>Madeira de lei 5x3 para banco Maracatiara</v>
          </cell>
          <cell r="C420" t="str">
            <v>m</v>
          </cell>
          <cell r="D420">
            <v>2.9</v>
          </cell>
        </row>
        <row r="421">
          <cell r="A421" t="str">
            <v>215</v>
          </cell>
          <cell r="B421" t="str">
            <v>Madeira de lei 6x12</v>
          </cell>
          <cell r="C421" t="str">
            <v>m</v>
          </cell>
          <cell r="D421">
            <v>3.6</v>
          </cell>
          <cell r="F421">
            <v>500</v>
          </cell>
        </row>
        <row r="422">
          <cell r="A422" t="str">
            <v>216</v>
          </cell>
          <cell r="B422" t="str">
            <v>Madeira de lei 8x16</v>
          </cell>
          <cell r="C422" t="str">
            <v>m</v>
          </cell>
          <cell r="D422">
            <v>6.4</v>
          </cell>
          <cell r="F422">
            <v>500</v>
          </cell>
        </row>
        <row r="423">
          <cell r="A423" t="str">
            <v>217</v>
          </cell>
          <cell r="B423" t="str">
            <v>Madeira de pinus</v>
          </cell>
          <cell r="C423" t="str">
            <v>m3</v>
          </cell>
          <cell r="D423">
            <v>200</v>
          </cell>
        </row>
        <row r="424">
          <cell r="A424" t="str">
            <v>218</v>
          </cell>
          <cell r="B424" t="str">
            <v>Madeira de pinus 2,5x5</v>
          </cell>
          <cell r="C424" t="str">
            <v>m</v>
          </cell>
          <cell r="D424">
            <v>0.25000000000000006</v>
          </cell>
          <cell r="F424">
            <v>200</v>
          </cell>
        </row>
        <row r="425">
          <cell r="A425" t="str">
            <v>219</v>
          </cell>
          <cell r="B425" t="str">
            <v>Madeira de pinus 2,5x7</v>
          </cell>
          <cell r="C425" t="str">
            <v>m</v>
          </cell>
          <cell r="D425">
            <v>0.35000000000000003</v>
          </cell>
          <cell r="F425">
            <v>200</v>
          </cell>
        </row>
        <row r="426">
          <cell r="A426" t="str">
            <v>220</v>
          </cell>
          <cell r="B426" t="str">
            <v>Madeira de pinus 2,5x9</v>
          </cell>
          <cell r="C426" t="str">
            <v>m</v>
          </cell>
          <cell r="D426">
            <v>0.44999999999999996</v>
          </cell>
          <cell r="F426">
            <v>200</v>
          </cell>
        </row>
        <row r="427">
          <cell r="A427" t="str">
            <v>221</v>
          </cell>
          <cell r="B427" t="str">
            <v>Madeira de pinus 5x10</v>
          </cell>
          <cell r="C427" t="str">
            <v>m</v>
          </cell>
          <cell r="D427">
            <v>1.0000000000000002</v>
          </cell>
          <cell r="F427">
            <v>200</v>
          </cell>
        </row>
        <row r="428">
          <cell r="A428" t="str">
            <v>222</v>
          </cell>
          <cell r="B428" t="str">
            <v>Madeira para caixaria 20</v>
          </cell>
          <cell r="C428" t="str">
            <v>dz</v>
          </cell>
          <cell r="D428">
            <v>25</v>
          </cell>
        </row>
        <row r="429">
          <cell r="A429" t="str">
            <v>223</v>
          </cell>
          <cell r="B429" t="str">
            <v>Madeira pinus 1x5</v>
          </cell>
          <cell r="C429" t="str">
            <v>m</v>
          </cell>
          <cell r="D429">
            <v>0.2</v>
          </cell>
          <cell r="F429">
            <v>400</v>
          </cell>
        </row>
        <row r="430">
          <cell r="A430" t="str">
            <v>224</v>
          </cell>
          <cell r="B430" t="str">
            <v>Madeira pinus 2,5x20</v>
          </cell>
          <cell r="C430" t="str">
            <v>m</v>
          </cell>
          <cell r="D430">
            <v>1.0000000000000002</v>
          </cell>
          <cell r="F430">
            <v>200</v>
          </cell>
        </row>
        <row r="431">
          <cell r="A431" t="str">
            <v>645</v>
          </cell>
          <cell r="B431" t="str">
            <v>Mangueira para incendio 15m</v>
          </cell>
          <cell r="C431" t="str">
            <v>un</v>
          </cell>
          <cell r="D431">
            <v>70</v>
          </cell>
        </row>
        <row r="432">
          <cell r="A432" t="str">
            <v>452</v>
          </cell>
          <cell r="B432" t="str">
            <v>Manta de geotextil OP-40</v>
          </cell>
          <cell r="C432" t="str">
            <v>m2</v>
          </cell>
          <cell r="D432">
            <v>4.1</v>
          </cell>
          <cell r="E432" t="str">
            <v>0,20kg/m²          1kg=5m2</v>
          </cell>
        </row>
        <row r="433">
          <cell r="A433" t="str">
            <v>225</v>
          </cell>
          <cell r="B433" t="str">
            <v>Mão de obra estaqueamento </v>
          </cell>
          <cell r="C433" t="str">
            <v>m</v>
          </cell>
          <cell r="D433">
            <v>15</v>
          </cell>
          <cell r="E433" t="str">
            <v>Incluindo encargos sociais</v>
          </cell>
        </row>
        <row r="434">
          <cell r="A434" t="str">
            <v>226</v>
          </cell>
          <cell r="B434" t="str">
            <v>Mão de obra forro de PVC</v>
          </cell>
          <cell r="C434" t="str">
            <v>m2</v>
          </cell>
          <cell r="D434">
            <v>4</v>
          </cell>
          <cell r="E434" t="str">
            <v>Incluindo encargos sociais</v>
          </cell>
        </row>
        <row r="435">
          <cell r="A435" t="str">
            <v>425</v>
          </cell>
          <cell r="B435" t="str">
            <v>Mão de obra lixamento taco</v>
          </cell>
          <cell r="C435" t="str">
            <v>m2</v>
          </cell>
          <cell r="D435">
            <v>6</v>
          </cell>
          <cell r="E435" t="str">
            <v>Incluindo encargos sociais</v>
          </cell>
        </row>
        <row r="436">
          <cell r="A436" t="str">
            <v>638</v>
          </cell>
          <cell r="B436" t="str">
            <v>Mão de obra para colocação de piso borracha</v>
          </cell>
          <cell r="C436" t="str">
            <v>m2</v>
          </cell>
          <cell r="D436">
            <v>4</v>
          </cell>
        </row>
        <row r="437">
          <cell r="A437" t="str">
            <v>662</v>
          </cell>
          <cell r="B437" t="str">
            <v>Mão de obra para colocação de piso vinílico</v>
          </cell>
          <cell r="C437" t="str">
            <v>m2</v>
          </cell>
          <cell r="D437">
            <v>4</v>
          </cell>
        </row>
        <row r="438">
          <cell r="A438" t="str">
            <v>640</v>
          </cell>
          <cell r="B438" t="str">
            <v>Mão de obra para colocação de rodapé vinílico</v>
          </cell>
          <cell r="C438" t="str">
            <v>m</v>
          </cell>
          <cell r="D438">
            <v>0.8</v>
          </cell>
        </row>
        <row r="439">
          <cell r="A439" t="str">
            <v>460</v>
          </cell>
          <cell r="B439" t="str">
            <v>Mão de obra para montagem de divisória</v>
          </cell>
          <cell r="C439" t="str">
            <v>m2</v>
          </cell>
          <cell r="D439">
            <v>3</v>
          </cell>
          <cell r="E439" t="str">
            <v>para cada 30m2 - R$ 90,00.</v>
          </cell>
        </row>
        <row r="440">
          <cell r="A440" t="str">
            <v>395</v>
          </cell>
          <cell r="B440" t="str">
            <v>Mão de obra vidraceiro</v>
          </cell>
          <cell r="C440" t="str">
            <v>m2</v>
          </cell>
          <cell r="D440">
            <v>3</v>
          </cell>
        </row>
        <row r="441">
          <cell r="A441" t="str">
            <v>227</v>
          </cell>
          <cell r="B441" t="str">
            <v>Mármore 2cm</v>
          </cell>
          <cell r="C441" t="str">
            <v>m2</v>
          </cell>
          <cell r="D441">
            <v>50</v>
          </cell>
        </row>
        <row r="442">
          <cell r="A442" t="str">
            <v>311</v>
          </cell>
          <cell r="B442" t="str">
            <v>Mármore para tampo de lavatório</v>
          </cell>
          <cell r="C442" t="str">
            <v>ml</v>
          </cell>
          <cell r="D442">
            <v>50</v>
          </cell>
        </row>
        <row r="443">
          <cell r="A443" t="str">
            <v>228</v>
          </cell>
          <cell r="B443" t="str">
            <v>Martelete pneumático</v>
          </cell>
          <cell r="C443" t="str">
            <v>h</v>
          </cell>
          <cell r="D443">
            <v>3.75</v>
          </cell>
          <cell r="E443" t="str">
            <v>locação</v>
          </cell>
        </row>
        <row r="444">
          <cell r="A444" t="str">
            <v>229</v>
          </cell>
          <cell r="B444" t="str">
            <v>Martelete pneumático</v>
          </cell>
          <cell r="C444" t="str">
            <v>h</v>
          </cell>
          <cell r="D444">
            <v>3.75</v>
          </cell>
        </row>
        <row r="445">
          <cell r="A445" t="str">
            <v>230</v>
          </cell>
          <cell r="B445" t="str">
            <v>Massa acrílica</v>
          </cell>
          <cell r="C445" t="str">
            <v>li</v>
          </cell>
          <cell r="D445">
            <v>2.16</v>
          </cell>
        </row>
        <row r="446">
          <cell r="A446" t="str">
            <v>231</v>
          </cell>
          <cell r="B446" t="str">
            <v>Massa corrida PVA</v>
          </cell>
          <cell r="C446" t="str">
            <v>li</v>
          </cell>
          <cell r="D446">
            <v>1.53</v>
          </cell>
        </row>
        <row r="447">
          <cell r="A447" t="str">
            <v>232</v>
          </cell>
          <cell r="B447" t="str">
            <v>Massa de vedação</v>
          </cell>
          <cell r="C447" t="str">
            <v>kg</v>
          </cell>
          <cell r="D447">
            <v>2.8</v>
          </cell>
        </row>
        <row r="448">
          <cell r="A448" t="str">
            <v>451</v>
          </cell>
          <cell r="B448" t="str">
            <v>Meia-base</v>
          </cell>
          <cell r="C448" t="str">
            <v>m3</v>
          </cell>
          <cell r="D448">
            <v>12.24</v>
          </cell>
        </row>
        <row r="449">
          <cell r="A449" t="str">
            <v>624</v>
          </cell>
          <cell r="B449" t="str">
            <v>Meia-cana de madeira de lei</v>
          </cell>
          <cell r="C449" t="str">
            <v>m</v>
          </cell>
          <cell r="D449">
            <v>0.5</v>
          </cell>
          <cell r="E449" t="str">
            <v>Cedrinho</v>
          </cell>
        </row>
        <row r="450">
          <cell r="A450" t="str">
            <v>233</v>
          </cell>
          <cell r="B450" t="str">
            <v>Meio-fio de concreto 100x30x15</v>
          </cell>
          <cell r="C450" t="str">
            <v>un</v>
          </cell>
          <cell r="D450">
            <v>3</v>
          </cell>
        </row>
        <row r="451">
          <cell r="A451" t="str">
            <v>234</v>
          </cell>
          <cell r="B451" t="str">
            <v>Membrana impermeável a quente</v>
          </cell>
          <cell r="C451" t="str">
            <v>kg</v>
          </cell>
          <cell r="D451">
            <v>1.2</v>
          </cell>
        </row>
        <row r="452">
          <cell r="A452" t="str">
            <v>719</v>
          </cell>
          <cell r="B452" t="str">
            <v>Mesa de xadrez com 4 bancos</v>
          </cell>
          <cell r="C452" t="str">
            <v>un</v>
          </cell>
          <cell r="D452">
            <v>120</v>
          </cell>
        </row>
        <row r="453">
          <cell r="A453" t="str">
            <v>235</v>
          </cell>
          <cell r="B453" t="str">
            <v>Mestre de obra</v>
          </cell>
          <cell r="C453" t="str">
            <v>h</v>
          </cell>
          <cell r="D453">
            <v>8.531538000000001</v>
          </cell>
          <cell r="E453" t="str">
            <v>Incluindo encargos sociais</v>
          </cell>
          <cell r="F453">
            <v>4.11</v>
          </cell>
        </row>
        <row r="454">
          <cell r="A454" t="str">
            <v>236</v>
          </cell>
          <cell r="B454" t="str">
            <v>Mictório aço inoxidável 150x40</v>
          </cell>
          <cell r="C454" t="str">
            <v>un</v>
          </cell>
          <cell r="D454">
            <v>207</v>
          </cell>
        </row>
        <row r="455">
          <cell r="A455" t="str">
            <v>237</v>
          </cell>
          <cell r="B455" t="str">
            <v>Mictório de louça sifonado</v>
          </cell>
          <cell r="C455" t="str">
            <v>un</v>
          </cell>
          <cell r="D455">
            <v>78</v>
          </cell>
        </row>
        <row r="456">
          <cell r="A456" t="str">
            <v>444</v>
          </cell>
          <cell r="B456" t="str">
            <v>Moeirão de concreto curvo 2,70</v>
          </cell>
          <cell r="C456" t="str">
            <v>un</v>
          </cell>
          <cell r="D456">
            <v>6.5</v>
          </cell>
        </row>
        <row r="457">
          <cell r="A457" t="str">
            <v>238</v>
          </cell>
          <cell r="B457" t="str">
            <v>Mola hidráulica clássica</v>
          </cell>
          <cell r="C457" t="str">
            <v>un</v>
          </cell>
          <cell r="D457">
            <v>82</v>
          </cell>
        </row>
        <row r="458">
          <cell r="A458" t="str">
            <v>239</v>
          </cell>
          <cell r="B458" t="str">
            <v>Moto bomba 1,6cv    aluguel</v>
          </cell>
          <cell r="C458" t="str">
            <v>h</v>
          </cell>
          <cell r="D458">
            <v>1.5</v>
          </cell>
        </row>
        <row r="459">
          <cell r="A459" t="str">
            <v>704</v>
          </cell>
          <cell r="B459" t="str">
            <v>Moto bomba 1/2CV</v>
          </cell>
          <cell r="C459" t="str">
            <v>un</v>
          </cell>
          <cell r="D459">
            <v>105</v>
          </cell>
        </row>
        <row r="460">
          <cell r="A460" t="str">
            <v>240</v>
          </cell>
          <cell r="B460" t="str">
            <v>Moto niveladora</v>
          </cell>
          <cell r="C460" t="str">
            <v>h</v>
          </cell>
          <cell r="D460">
            <v>50</v>
          </cell>
          <cell r="E460" t="str">
            <v>0,016h/m3</v>
          </cell>
        </row>
        <row r="461">
          <cell r="A461" t="str">
            <v>241</v>
          </cell>
          <cell r="B461" t="str">
            <v>Motorista</v>
          </cell>
          <cell r="C461" t="str">
            <v>h</v>
          </cell>
          <cell r="D461">
            <v>6.476496000000001</v>
          </cell>
          <cell r="E461" t="str">
            <v>Incluindo encargos sociais</v>
          </cell>
          <cell r="F461">
            <v>3.12</v>
          </cell>
        </row>
        <row r="462">
          <cell r="A462" t="str">
            <v>403</v>
          </cell>
          <cell r="B462" t="str">
            <v>Nípel PVC com rosca 1/2</v>
          </cell>
          <cell r="C462" t="str">
            <v>un</v>
          </cell>
          <cell r="D462">
            <v>0.17</v>
          </cell>
        </row>
        <row r="463">
          <cell r="A463" t="str">
            <v>242</v>
          </cell>
          <cell r="B463" t="str">
            <v>Óleo de linhaça</v>
          </cell>
          <cell r="C463" t="str">
            <v>li</v>
          </cell>
          <cell r="D463">
            <v>3.88</v>
          </cell>
        </row>
        <row r="464">
          <cell r="A464" t="str">
            <v>243</v>
          </cell>
          <cell r="B464" t="str">
            <v>Operador de máquina</v>
          </cell>
          <cell r="C464" t="str">
            <v>h</v>
          </cell>
          <cell r="D464">
            <v>6.476496000000001</v>
          </cell>
          <cell r="E464" t="str">
            <v>Incluindo encargos sociais</v>
          </cell>
          <cell r="F464">
            <v>3.12</v>
          </cell>
        </row>
        <row r="465">
          <cell r="A465" t="str">
            <v>244</v>
          </cell>
          <cell r="B465" t="str">
            <v>Operador de martelete</v>
          </cell>
          <cell r="C465" t="str">
            <v>h</v>
          </cell>
          <cell r="D465">
            <v>6.476496000000001</v>
          </cell>
          <cell r="E465" t="str">
            <v>Incluindo encargos sociais</v>
          </cell>
          <cell r="F465">
            <v>3.12</v>
          </cell>
        </row>
        <row r="466">
          <cell r="A466" t="str">
            <v>246</v>
          </cell>
          <cell r="B466" t="str">
            <v>Papeleira de louça 15x15</v>
          </cell>
          <cell r="C466" t="str">
            <v>un</v>
          </cell>
          <cell r="D466">
            <v>5.8</v>
          </cell>
        </row>
        <row r="467">
          <cell r="A467" t="str">
            <v>247</v>
          </cell>
          <cell r="B467" t="str">
            <v>Papeleira metálica TPJ</v>
          </cell>
          <cell r="C467" t="str">
            <v>un</v>
          </cell>
          <cell r="D467">
            <v>20</v>
          </cell>
        </row>
        <row r="468">
          <cell r="A468" t="str">
            <v>527</v>
          </cell>
          <cell r="B468" t="str">
            <v>Para raio  contraventagem regulável</v>
          </cell>
          <cell r="C468" t="str">
            <v>un</v>
          </cell>
          <cell r="D468">
            <v>5</v>
          </cell>
        </row>
        <row r="469">
          <cell r="A469" t="str">
            <v>528</v>
          </cell>
          <cell r="B469" t="str">
            <v>Para raio base mastro  2"</v>
          </cell>
          <cell r="C469" t="str">
            <v>un</v>
          </cell>
          <cell r="D469">
            <v>25</v>
          </cell>
        </row>
        <row r="470">
          <cell r="A470" t="str">
            <v>531</v>
          </cell>
          <cell r="B470" t="str">
            <v>Para raio caixa de medição e inspeção com conector bimetálico</v>
          </cell>
          <cell r="C470" t="str">
            <v>un</v>
          </cell>
          <cell r="D470">
            <v>5</v>
          </cell>
        </row>
        <row r="471">
          <cell r="A471" t="str">
            <v>069</v>
          </cell>
          <cell r="B471" t="str">
            <v>Para raio captador tipo Franklin</v>
          </cell>
          <cell r="C471" t="str">
            <v>un</v>
          </cell>
          <cell r="D471">
            <v>13.5</v>
          </cell>
          <cell r="E471" t="str">
            <v> </v>
          </cell>
        </row>
        <row r="472">
          <cell r="A472" t="str">
            <v>525</v>
          </cell>
          <cell r="B472" t="str">
            <v>Para raio conector prensa cabo</v>
          </cell>
          <cell r="C472" t="str">
            <v>un</v>
          </cell>
          <cell r="D472">
            <v>1.47</v>
          </cell>
        </row>
        <row r="473">
          <cell r="A473" t="str">
            <v>524</v>
          </cell>
          <cell r="B473" t="str">
            <v>Para raio luva porcelana 3/4" 15kv</v>
          </cell>
          <cell r="C473" t="str">
            <v>un</v>
          </cell>
          <cell r="D473">
            <v>1</v>
          </cell>
        </row>
        <row r="474">
          <cell r="A474" t="str">
            <v>529</v>
          </cell>
          <cell r="B474" t="str">
            <v>Para raio suporte em cantos 90.º </v>
          </cell>
          <cell r="C474" t="str">
            <v>un</v>
          </cell>
          <cell r="D474">
            <v>5.9</v>
          </cell>
        </row>
        <row r="475">
          <cell r="A475" t="str">
            <v>305</v>
          </cell>
          <cell r="B475" t="str">
            <v>Para Raio Suporte isolador reforçado</v>
          </cell>
          <cell r="C475" t="str">
            <v>un</v>
          </cell>
          <cell r="D475">
            <v>3.6</v>
          </cell>
        </row>
        <row r="476">
          <cell r="A476" t="str">
            <v>526</v>
          </cell>
          <cell r="B476" t="str">
            <v>Para raio suporte para cabo</v>
          </cell>
          <cell r="C476" t="str">
            <v>un</v>
          </cell>
          <cell r="D476">
            <v>1.8</v>
          </cell>
        </row>
        <row r="477">
          <cell r="A477" t="str">
            <v>530</v>
          </cell>
          <cell r="B477" t="str">
            <v>Para raio suporte para tubo 2"</v>
          </cell>
          <cell r="C477" t="str">
            <v>un</v>
          </cell>
          <cell r="D477">
            <v>8.3</v>
          </cell>
        </row>
        <row r="478">
          <cell r="A478" t="str">
            <v>248</v>
          </cell>
          <cell r="B478" t="str">
            <v>Parafuso 110mm com arruela</v>
          </cell>
          <cell r="C478" t="str">
            <v>un</v>
          </cell>
          <cell r="D478">
            <v>0.22</v>
          </cell>
        </row>
        <row r="479">
          <cell r="A479" t="str">
            <v>249</v>
          </cell>
          <cell r="B479" t="str">
            <v>Parafuso 4,8x45</v>
          </cell>
          <cell r="C479" t="str">
            <v>un</v>
          </cell>
          <cell r="D479">
            <v>0.08</v>
          </cell>
        </row>
        <row r="480">
          <cell r="A480" t="str">
            <v>250</v>
          </cell>
          <cell r="B480" t="str">
            <v>Parafuso 5/16x50 com arruela</v>
          </cell>
          <cell r="C480" t="str">
            <v>un</v>
          </cell>
          <cell r="D480">
            <v>0.18</v>
          </cell>
        </row>
        <row r="481">
          <cell r="A481" t="str">
            <v>398</v>
          </cell>
          <cell r="B481" t="str">
            <v>Parafuso e bucha</v>
          </cell>
          <cell r="C481" t="str">
            <v>un</v>
          </cell>
          <cell r="D481">
            <v>0.1</v>
          </cell>
        </row>
        <row r="482">
          <cell r="A482" t="str">
            <v>699</v>
          </cell>
          <cell r="B482" t="str">
            <v>Parafuso em latão 50x6mm com porca</v>
          </cell>
          <cell r="C482" t="str">
            <v>un</v>
          </cell>
          <cell r="D482">
            <v>0.6</v>
          </cell>
        </row>
        <row r="483">
          <cell r="A483" t="str">
            <v>401</v>
          </cell>
          <cell r="B483" t="str">
            <v>Parafuso niquelado com bucha</v>
          </cell>
          <cell r="C483" t="str">
            <v>un</v>
          </cell>
          <cell r="D483">
            <v>0.8</v>
          </cell>
        </row>
        <row r="484">
          <cell r="A484" t="str">
            <v>251</v>
          </cell>
          <cell r="B484" t="str">
            <v>Paralelepípedo granito</v>
          </cell>
          <cell r="C484" t="str">
            <v>un</v>
          </cell>
          <cell r="D484">
            <v>0.4</v>
          </cell>
        </row>
        <row r="485">
          <cell r="A485" t="str">
            <v>700</v>
          </cell>
          <cell r="B485" t="str">
            <v>Pé de banco em ferro fundido mod. 17</v>
          </cell>
          <cell r="C485" t="str">
            <v>un</v>
          </cell>
          <cell r="D485">
            <v>33</v>
          </cell>
        </row>
        <row r="486">
          <cell r="A486" t="str">
            <v>252</v>
          </cell>
          <cell r="B486" t="str">
            <v>Pedra de mão</v>
          </cell>
          <cell r="C486" t="str">
            <v>m3</v>
          </cell>
          <cell r="D486">
            <v>13.6</v>
          </cell>
        </row>
        <row r="487">
          <cell r="A487" t="str">
            <v>253</v>
          </cell>
          <cell r="B487" t="str">
            <v>Pedra dupla</v>
          </cell>
          <cell r="C487" t="str">
            <v>un</v>
          </cell>
          <cell r="D487">
            <v>0.9</v>
          </cell>
          <cell r="E487" t="str">
            <v>(20x20x24)cm</v>
          </cell>
        </row>
        <row r="488">
          <cell r="A488" t="str">
            <v>254</v>
          </cell>
          <cell r="B488" t="str">
            <v>Pedreiro</v>
          </cell>
          <cell r="C488" t="str">
            <v>h</v>
          </cell>
          <cell r="D488">
            <v>4.981920000000001</v>
          </cell>
          <cell r="E488" t="str">
            <v>Incluindo encargos sociais</v>
          </cell>
          <cell r="F488">
            <v>2.4</v>
          </cell>
        </row>
        <row r="489">
          <cell r="A489" t="str">
            <v>523</v>
          </cell>
          <cell r="B489" t="str">
            <v>Pedrisco limpo</v>
          </cell>
          <cell r="C489" t="str">
            <v>m3</v>
          </cell>
          <cell r="D489">
            <v>30</v>
          </cell>
        </row>
        <row r="490">
          <cell r="A490" t="str">
            <v>443</v>
          </cell>
          <cell r="B490" t="str">
            <v>Pedrisco Pavimentação</v>
          </cell>
          <cell r="C490" t="str">
            <v>m3</v>
          </cell>
          <cell r="D490">
            <v>24.17</v>
          </cell>
        </row>
        <row r="491">
          <cell r="A491" t="str">
            <v>397</v>
          </cell>
          <cell r="B491" t="str">
            <v>Perfil de alumínio</v>
          </cell>
          <cell r="C491" t="str">
            <v>ml</v>
          </cell>
          <cell r="D491">
            <v>4</v>
          </cell>
        </row>
        <row r="492">
          <cell r="A492" t="str">
            <v>456</v>
          </cell>
          <cell r="B492" t="str">
            <v>Perfil N-19</v>
          </cell>
          <cell r="C492" t="str">
            <v>ml</v>
          </cell>
          <cell r="D492">
            <v>1.1</v>
          </cell>
          <cell r="E492" t="str">
            <v>Geral para fixação das placas divilux</v>
          </cell>
        </row>
        <row r="493">
          <cell r="A493" t="str">
            <v>457</v>
          </cell>
          <cell r="B493" t="str">
            <v>Perfil NTR</v>
          </cell>
          <cell r="C493" t="str">
            <v>ml</v>
          </cell>
          <cell r="D493">
            <v>1.3</v>
          </cell>
          <cell r="E493" t="str">
            <v>Acabamento para divisória divilux</v>
          </cell>
        </row>
        <row r="494">
          <cell r="A494" t="str">
            <v>255</v>
          </cell>
          <cell r="B494" t="str">
            <v>Perfuratriz manual</v>
          </cell>
          <cell r="C494" t="str">
            <v>h</v>
          </cell>
          <cell r="D494">
            <v>4.5</v>
          </cell>
        </row>
        <row r="495">
          <cell r="A495" t="str">
            <v>689</v>
          </cell>
          <cell r="B495" t="str">
            <v>Petit Pavet preto e branco</v>
          </cell>
          <cell r="C495" t="str">
            <v>m2</v>
          </cell>
          <cell r="D495">
            <v>11</v>
          </cell>
        </row>
        <row r="496">
          <cell r="A496" t="str">
            <v>667</v>
          </cell>
          <cell r="B496" t="str">
            <v>Pincel  comum 1 1/2"</v>
          </cell>
          <cell r="C496" t="str">
            <v>un</v>
          </cell>
          <cell r="D496">
            <v>1.5</v>
          </cell>
        </row>
        <row r="497">
          <cell r="A497" t="str">
            <v>668</v>
          </cell>
          <cell r="B497" t="str">
            <v>Pincel comum 1"</v>
          </cell>
          <cell r="C497" t="str">
            <v>un</v>
          </cell>
          <cell r="D497">
            <v>1</v>
          </cell>
        </row>
        <row r="498">
          <cell r="A498" t="str">
            <v>256</v>
          </cell>
          <cell r="B498" t="str">
            <v>Pino de aço 1/4 (6,35)x250</v>
          </cell>
          <cell r="C498" t="str">
            <v>un</v>
          </cell>
          <cell r="D498">
            <v>0.4</v>
          </cell>
        </row>
        <row r="499">
          <cell r="A499" t="str">
            <v>257</v>
          </cell>
          <cell r="B499" t="str">
            <v>Pintor</v>
          </cell>
          <cell r="C499" t="str">
            <v>h</v>
          </cell>
          <cell r="D499">
            <v>4.981920000000001</v>
          </cell>
          <cell r="E499" t="str">
            <v>Incluindo encargos sociais</v>
          </cell>
          <cell r="F499">
            <v>2.4</v>
          </cell>
        </row>
        <row r="500">
          <cell r="A500" t="str">
            <v>627</v>
          </cell>
          <cell r="B500" t="str">
            <v>Piso basalto serrado  levigado </v>
          </cell>
          <cell r="C500" t="str">
            <v>m2</v>
          </cell>
          <cell r="D500">
            <v>50</v>
          </cell>
        </row>
        <row r="501">
          <cell r="A501" t="str">
            <v>258</v>
          </cell>
          <cell r="B501" t="str">
            <v>Piso cerâmico 30x30 extra (PEI-4) INTERNO</v>
          </cell>
          <cell r="C501" t="str">
            <v>m2</v>
          </cell>
          <cell r="D501">
            <v>7</v>
          </cell>
          <cell r="E501" t="str">
            <v>Incluindo transporte BELLA GRES</v>
          </cell>
        </row>
        <row r="502">
          <cell r="A502" t="str">
            <v>625</v>
          </cell>
          <cell r="B502" t="str">
            <v>Piso cerâmico 30x30 PEI 5  externo</v>
          </cell>
          <cell r="C502" t="str">
            <v>m2</v>
          </cell>
          <cell r="D502">
            <v>8</v>
          </cell>
          <cell r="E502" t="str">
            <v>Incluindo transporte  (BELLA GRESS)</v>
          </cell>
        </row>
        <row r="503">
          <cell r="A503" t="str">
            <v>637</v>
          </cell>
          <cell r="B503" t="str">
            <v>Piso de borracha pastilhado 2mm  cinza</v>
          </cell>
          <cell r="C503" t="str">
            <v>m2</v>
          </cell>
          <cell r="D503">
            <v>18.5</v>
          </cell>
        </row>
        <row r="504">
          <cell r="A504" t="str">
            <v>636</v>
          </cell>
          <cell r="B504" t="str">
            <v>Piso de borracha pastilhado 2mm  preto</v>
          </cell>
          <cell r="C504" t="str">
            <v>m2</v>
          </cell>
          <cell r="D504">
            <v>11</v>
          </cell>
        </row>
        <row r="505">
          <cell r="A505" t="str">
            <v>626</v>
          </cell>
          <cell r="B505" t="str">
            <v>Piso granito rústico (23x11,5)</v>
          </cell>
          <cell r="C505" t="str">
            <v>m2</v>
          </cell>
          <cell r="D505">
            <v>11</v>
          </cell>
        </row>
        <row r="506">
          <cell r="A506" t="str">
            <v>623</v>
          </cell>
          <cell r="B506" t="str">
            <v>Piso pastilhado 50x50 100% borracha cinza</v>
          </cell>
          <cell r="C506" t="str">
            <v>m2</v>
          </cell>
          <cell r="D506">
            <v>15.98</v>
          </cell>
        </row>
        <row r="507">
          <cell r="A507" t="str">
            <v>622</v>
          </cell>
          <cell r="B507" t="str">
            <v>Piso pastilhado 50x50 100% borracha preto</v>
          </cell>
          <cell r="C507" t="str">
            <v>m2</v>
          </cell>
          <cell r="D507">
            <v>9.5</v>
          </cell>
        </row>
        <row r="508">
          <cell r="A508" t="str">
            <v>693</v>
          </cell>
          <cell r="B508" t="str">
            <v>Piso Revelux 45x45 cinza</v>
          </cell>
          <cell r="C508" t="str">
            <v>m2</v>
          </cell>
          <cell r="D508">
            <v>11.4</v>
          </cell>
        </row>
        <row r="509">
          <cell r="A509" t="str">
            <v>695</v>
          </cell>
          <cell r="B509" t="str">
            <v>Piso Revelux 45x45 grafite</v>
          </cell>
          <cell r="C509" t="str">
            <v>m2</v>
          </cell>
          <cell r="D509">
            <v>15.4</v>
          </cell>
        </row>
        <row r="510">
          <cell r="A510" t="str">
            <v>694</v>
          </cell>
          <cell r="B510" t="str">
            <v>Piso Revelux 45x45 Vermelho</v>
          </cell>
          <cell r="C510" t="str">
            <v>m2</v>
          </cell>
          <cell r="D510">
            <v>16.6</v>
          </cell>
        </row>
        <row r="511">
          <cell r="A511" t="str">
            <v>259</v>
          </cell>
          <cell r="B511" t="str">
            <v>Piso vinílico 30x30x0,2cm</v>
          </cell>
          <cell r="C511" t="str">
            <v>m2</v>
          </cell>
          <cell r="D511">
            <v>9.4</v>
          </cell>
        </row>
        <row r="512">
          <cell r="A512" t="str">
            <v>260</v>
          </cell>
          <cell r="B512" t="str">
            <v>Placa da obra pintada</v>
          </cell>
          <cell r="C512" t="str">
            <v>m2</v>
          </cell>
          <cell r="D512">
            <v>60</v>
          </cell>
        </row>
        <row r="513">
          <cell r="A513" t="str">
            <v>713</v>
          </cell>
          <cell r="B513" t="str">
            <v>Placa de alumínio fundido 40x50</v>
          </cell>
          <cell r="C513" t="str">
            <v>un</v>
          </cell>
          <cell r="D513">
            <v>350</v>
          </cell>
        </row>
        <row r="514">
          <cell r="A514" t="str">
            <v>712</v>
          </cell>
          <cell r="B514" t="str">
            <v>Placa de bronze  40x50</v>
          </cell>
          <cell r="C514" t="str">
            <v>un</v>
          </cell>
          <cell r="D514">
            <v>654</v>
          </cell>
        </row>
        <row r="515">
          <cell r="A515" t="str">
            <v>633</v>
          </cell>
          <cell r="B515" t="str">
            <v>Placa de saida luminosa</v>
          </cell>
          <cell r="C515" t="str">
            <v>un</v>
          </cell>
          <cell r="D515">
            <v>31.6</v>
          </cell>
        </row>
        <row r="516">
          <cell r="A516" t="str">
            <v>261</v>
          </cell>
          <cell r="B516" t="str">
            <v>Plafon com globo leitoso</v>
          </cell>
          <cell r="C516" t="str">
            <v>un</v>
          </cell>
          <cell r="D516">
            <v>7</v>
          </cell>
        </row>
        <row r="517">
          <cell r="A517" t="str">
            <v>546</v>
          </cell>
          <cell r="B517" t="str">
            <v>Plug  3 pino chato para chuveiro</v>
          </cell>
          <cell r="C517" t="str">
            <v>un</v>
          </cell>
          <cell r="D517">
            <v>3.9</v>
          </cell>
        </row>
        <row r="518">
          <cell r="A518" t="str">
            <v>498</v>
          </cell>
          <cell r="B518" t="str">
            <v>Pó de pedra</v>
          </cell>
          <cell r="C518" t="str">
            <v>m3</v>
          </cell>
          <cell r="D518">
            <v>24.17</v>
          </cell>
        </row>
        <row r="519">
          <cell r="A519" t="str">
            <v>262</v>
          </cell>
          <cell r="B519" t="str">
            <v>Poliuretano 3cm</v>
          </cell>
          <cell r="C519" t="str">
            <v>m2</v>
          </cell>
          <cell r="D519">
            <v>3.8</v>
          </cell>
        </row>
        <row r="520">
          <cell r="A520" t="str">
            <v>263</v>
          </cell>
          <cell r="B520" t="str">
            <v>Porta alu. 400x240 fosco</v>
          </cell>
          <cell r="C520" t="str">
            <v>un</v>
          </cell>
          <cell r="D520">
            <v>1392</v>
          </cell>
          <cell r="E520" t="str">
            <v>anodizado+15%, eletrostática+30%</v>
          </cell>
        </row>
        <row r="521">
          <cell r="A521" t="str">
            <v>642</v>
          </cell>
          <cell r="B521" t="str">
            <v>Porta blindex 200x210 completa</v>
          </cell>
          <cell r="C521" t="str">
            <v>un</v>
          </cell>
          <cell r="D521">
            <v>649</v>
          </cell>
        </row>
        <row r="522">
          <cell r="A522" t="str">
            <v>483</v>
          </cell>
          <cell r="B522" t="str">
            <v>Porta de alum. 80x210 basculante e vidro</v>
          </cell>
          <cell r="C522" t="str">
            <v>un</v>
          </cell>
          <cell r="D522">
            <v>292</v>
          </cell>
          <cell r="E522" t="str">
            <v>Pré-fabricadas</v>
          </cell>
        </row>
        <row r="523">
          <cell r="A523" t="str">
            <v>422</v>
          </cell>
          <cell r="B523" t="str">
            <v>Porta de alumínio e vidro</v>
          </cell>
          <cell r="C523" t="str">
            <v>m2</v>
          </cell>
          <cell r="D523">
            <v>145</v>
          </cell>
        </row>
        <row r="524">
          <cell r="A524" t="str">
            <v>421</v>
          </cell>
          <cell r="B524" t="str">
            <v>Porta de alumínio tipo veneziana</v>
          </cell>
          <cell r="C524" t="str">
            <v>m2</v>
          </cell>
          <cell r="D524">
            <v>135</v>
          </cell>
        </row>
        <row r="525">
          <cell r="A525" t="str">
            <v>696</v>
          </cell>
          <cell r="B525" t="str">
            <v>Porta de madeira 110x310 com bandeira</v>
          </cell>
          <cell r="C525" t="str">
            <v>un</v>
          </cell>
          <cell r="D525">
            <v>220</v>
          </cell>
          <cell r="E525" t="str">
            <v>2 folhas 55x250 e bandeira 110x60</v>
          </cell>
        </row>
        <row r="526">
          <cell r="A526" t="str">
            <v>484</v>
          </cell>
          <cell r="B526" t="str">
            <v>Porta de PVC sanfonada 80x210</v>
          </cell>
          <cell r="C526" t="str">
            <v>un</v>
          </cell>
          <cell r="D526">
            <v>69.9</v>
          </cell>
        </row>
        <row r="527">
          <cell r="A527" t="str">
            <v>264</v>
          </cell>
          <cell r="B527" t="str">
            <v>Porta externa 100x210</v>
          </cell>
          <cell r="C527" t="str">
            <v>un</v>
          </cell>
          <cell r="D527">
            <v>90</v>
          </cell>
        </row>
        <row r="528">
          <cell r="A528" t="str">
            <v>265</v>
          </cell>
          <cell r="B528" t="str">
            <v>Porta externa 80x210</v>
          </cell>
          <cell r="C528" t="str">
            <v>un</v>
          </cell>
          <cell r="D528">
            <v>60</v>
          </cell>
        </row>
        <row r="529">
          <cell r="A529" t="str">
            <v>266</v>
          </cell>
          <cell r="B529" t="str">
            <v>Porta externa 90x210</v>
          </cell>
          <cell r="C529" t="str">
            <v>un</v>
          </cell>
          <cell r="D529">
            <v>80</v>
          </cell>
        </row>
        <row r="530">
          <cell r="A530" t="str">
            <v>267</v>
          </cell>
          <cell r="B530" t="str">
            <v>Porta interna semioca 100x210</v>
          </cell>
          <cell r="C530" t="str">
            <v>un</v>
          </cell>
          <cell r="D530">
            <v>40</v>
          </cell>
        </row>
        <row r="531">
          <cell r="A531" t="str">
            <v>268</v>
          </cell>
          <cell r="B531" t="str">
            <v>Porta interna semioca 60x210</v>
          </cell>
          <cell r="C531" t="str">
            <v>un</v>
          </cell>
          <cell r="D531">
            <v>25</v>
          </cell>
        </row>
        <row r="532">
          <cell r="A532" t="str">
            <v>269</v>
          </cell>
          <cell r="B532" t="str">
            <v>Porta interna semioca 70x210</v>
          </cell>
          <cell r="C532" t="str">
            <v>un</v>
          </cell>
          <cell r="D532">
            <v>30</v>
          </cell>
        </row>
        <row r="533">
          <cell r="A533" t="str">
            <v>270</v>
          </cell>
          <cell r="B533" t="str">
            <v>Porta interna semioca 80x210</v>
          </cell>
          <cell r="C533" t="str">
            <v>un</v>
          </cell>
          <cell r="D533">
            <v>33</v>
          </cell>
        </row>
        <row r="534">
          <cell r="A534" t="str">
            <v>271</v>
          </cell>
          <cell r="B534" t="str">
            <v>Porta interna semioca 90x210</v>
          </cell>
          <cell r="C534" t="str">
            <v>un</v>
          </cell>
          <cell r="D534">
            <v>38</v>
          </cell>
        </row>
        <row r="535">
          <cell r="A535" t="str">
            <v>272</v>
          </cell>
          <cell r="B535" t="str">
            <v>Porta venez. alu. 70x210 fosco</v>
          </cell>
          <cell r="C535" t="str">
            <v>un</v>
          </cell>
          <cell r="D535">
            <v>198.45</v>
          </cell>
          <cell r="E535" t="str">
            <v>anodizado+15%, eletrostática+30%</v>
          </cell>
        </row>
        <row r="536">
          <cell r="A536" t="str">
            <v>396</v>
          </cell>
          <cell r="B536" t="str">
            <v>Portão ferro zincado</v>
          </cell>
          <cell r="C536" t="str">
            <v>m2</v>
          </cell>
          <cell r="D536">
            <v>40</v>
          </cell>
        </row>
        <row r="537">
          <cell r="A537" t="str">
            <v>273</v>
          </cell>
          <cell r="B537" t="str">
            <v>Poste de concreto 6,00m</v>
          </cell>
          <cell r="C537" t="str">
            <v>un</v>
          </cell>
          <cell r="D537">
            <v>68</v>
          </cell>
        </row>
        <row r="538">
          <cell r="A538" t="str">
            <v>438</v>
          </cell>
          <cell r="B538" t="str">
            <v>Poste de eucalipto autoclavado 20cm</v>
          </cell>
          <cell r="C538" t="str">
            <v>ml</v>
          </cell>
          <cell r="D538">
            <v>12.56</v>
          </cell>
        </row>
        <row r="539">
          <cell r="A539" t="str">
            <v>437</v>
          </cell>
          <cell r="B539" t="str">
            <v>Poste de eucalipto autoclavado 30cm </v>
          </cell>
          <cell r="C539" t="str">
            <v>ml</v>
          </cell>
          <cell r="D539">
            <v>28.26</v>
          </cell>
        </row>
        <row r="540">
          <cell r="A540" t="str">
            <v>274</v>
          </cell>
          <cell r="B540" t="str">
            <v>Prego 13x15</v>
          </cell>
          <cell r="C540" t="str">
            <v>kg</v>
          </cell>
          <cell r="D540">
            <v>1.7</v>
          </cell>
        </row>
        <row r="541">
          <cell r="A541" t="str">
            <v>275</v>
          </cell>
          <cell r="B541" t="str">
            <v>Prego 17x27</v>
          </cell>
          <cell r="C541" t="str">
            <v>kg</v>
          </cell>
          <cell r="D541">
            <v>1.9</v>
          </cell>
        </row>
        <row r="542">
          <cell r="A542" t="str">
            <v>276</v>
          </cell>
          <cell r="B542" t="str">
            <v>Prego de aço zincado com arruela</v>
          </cell>
          <cell r="C542" t="str">
            <v>un</v>
          </cell>
          <cell r="D542">
            <v>0.18</v>
          </cell>
        </row>
        <row r="543">
          <cell r="A543" t="str">
            <v>724</v>
          </cell>
          <cell r="B543" t="str">
            <v>Projetor com lâmpada vapor de sódio 250W</v>
          </cell>
          <cell r="C543" t="str">
            <v>un</v>
          </cell>
          <cell r="D543">
            <v>118.35</v>
          </cell>
        </row>
        <row r="544">
          <cell r="A544" t="str">
            <v>725</v>
          </cell>
          <cell r="B544" t="str">
            <v>Projetor com lâmpada vapormetálico 150W</v>
          </cell>
          <cell r="C544" t="str">
            <v>un</v>
          </cell>
          <cell r="D544">
            <v>150.35</v>
          </cell>
        </row>
        <row r="545">
          <cell r="A545" t="str">
            <v>653</v>
          </cell>
          <cell r="B545" t="str">
            <v>Projetor para lâmpada halógena peq.</v>
          </cell>
          <cell r="C545" t="str">
            <v>un</v>
          </cell>
          <cell r="D545">
            <v>15</v>
          </cell>
        </row>
        <row r="546">
          <cell r="A546" t="str">
            <v>435</v>
          </cell>
          <cell r="B546" t="str">
            <v>Projetor reto para lâmpada halógena</v>
          </cell>
          <cell r="C546" t="str">
            <v>un</v>
          </cell>
          <cell r="D546">
            <v>21.89</v>
          </cell>
        </row>
        <row r="547">
          <cell r="A547" t="str">
            <v>499</v>
          </cell>
          <cell r="B547" t="str">
            <v>Purificador de ar</v>
          </cell>
          <cell r="C547" t="str">
            <v>h</v>
          </cell>
          <cell r="D547">
            <v>24.78</v>
          </cell>
        </row>
        <row r="548">
          <cell r="A548" t="str">
            <v>277</v>
          </cell>
          <cell r="B548" t="str">
            <v>Quadro medição alu. monofásico</v>
          </cell>
          <cell r="C548" t="str">
            <v>un</v>
          </cell>
          <cell r="D548">
            <v>11.88</v>
          </cell>
        </row>
        <row r="549">
          <cell r="A549" t="str">
            <v>278</v>
          </cell>
          <cell r="B549" t="str">
            <v>Quadro medição alu. trifásico</v>
          </cell>
          <cell r="C549" t="str">
            <v>un</v>
          </cell>
          <cell r="D549">
            <v>31.68</v>
          </cell>
        </row>
        <row r="550">
          <cell r="A550" t="str">
            <v>279</v>
          </cell>
          <cell r="B550" t="str">
            <v>Ralo sifonado 100x40</v>
          </cell>
          <cell r="C550" t="str">
            <v>un</v>
          </cell>
          <cell r="D550">
            <v>1.6</v>
          </cell>
        </row>
        <row r="551">
          <cell r="A551" t="str">
            <v>280</v>
          </cell>
          <cell r="B551" t="str">
            <v>Reator de partida rápida 1x20w</v>
          </cell>
          <cell r="C551" t="str">
            <v>un</v>
          </cell>
          <cell r="D551">
            <v>10</v>
          </cell>
        </row>
        <row r="552">
          <cell r="A552" t="str">
            <v>281</v>
          </cell>
          <cell r="B552" t="str">
            <v>Reator de partida rápida 1x40</v>
          </cell>
          <cell r="C552" t="str">
            <v>un</v>
          </cell>
          <cell r="D552">
            <v>10</v>
          </cell>
        </row>
        <row r="553">
          <cell r="A553" t="str">
            <v>282</v>
          </cell>
          <cell r="B553" t="str">
            <v>Reator de partida rápida 2x20w</v>
          </cell>
          <cell r="C553" t="str">
            <v>un</v>
          </cell>
          <cell r="D553">
            <v>15</v>
          </cell>
        </row>
        <row r="554">
          <cell r="A554" t="str">
            <v>283</v>
          </cell>
          <cell r="B554" t="str">
            <v>Reator de partida rápida 2x40w</v>
          </cell>
          <cell r="C554" t="str">
            <v>un</v>
          </cell>
          <cell r="D554">
            <v>15</v>
          </cell>
        </row>
        <row r="555">
          <cell r="A555" t="str">
            <v>537</v>
          </cell>
          <cell r="B555" t="str">
            <v>Receptáculo de porcelana</v>
          </cell>
          <cell r="C555" t="str">
            <v>un</v>
          </cell>
          <cell r="D555">
            <v>1</v>
          </cell>
        </row>
        <row r="556">
          <cell r="A556" t="str">
            <v>710</v>
          </cell>
          <cell r="B556" t="str">
            <v>Rede de poliamida malha 11</v>
          </cell>
          <cell r="C556" t="str">
            <v>m2</v>
          </cell>
          <cell r="D556">
            <v>2.6</v>
          </cell>
        </row>
        <row r="557">
          <cell r="A557" t="str">
            <v>709</v>
          </cell>
          <cell r="B557" t="str">
            <v>Rede de poliester malha 11</v>
          </cell>
          <cell r="C557" t="str">
            <v>m2</v>
          </cell>
          <cell r="D557">
            <v>2.1</v>
          </cell>
        </row>
        <row r="558">
          <cell r="A558" t="str">
            <v>708</v>
          </cell>
          <cell r="B558" t="str">
            <v>Rede de polietileno malha 11</v>
          </cell>
          <cell r="C558" t="str">
            <v>m2</v>
          </cell>
          <cell r="D558">
            <v>1.7</v>
          </cell>
        </row>
        <row r="559">
          <cell r="A559" t="str">
            <v>432</v>
          </cell>
          <cell r="B559" t="str">
            <v>Refleor de alumínio</v>
          </cell>
          <cell r="C559" t="str">
            <v>un</v>
          </cell>
          <cell r="D559">
            <v>13.4</v>
          </cell>
        </row>
        <row r="560">
          <cell r="A560" t="str">
            <v>723</v>
          </cell>
          <cell r="B560" t="str">
            <v>Refletor Cartel com uma lâmpada mista 160W</v>
          </cell>
          <cell r="C560" t="str">
            <v>un</v>
          </cell>
          <cell r="D560">
            <v>30.92</v>
          </cell>
        </row>
        <row r="561">
          <cell r="A561" t="str">
            <v>601</v>
          </cell>
          <cell r="B561" t="str">
            <v>Registro acabamento cromado 1 1/2"</v>
          </cell>
          <cell r="C561" t="str">
            <v>un</v>
          </cell>
          <cell r="D561">
            <v>11.2</v>
          </cell>
        </row>
        <row r="562">
          <cell r="A562" t="str">
            <v>600</v>
          </cell>
          <cell r="B562" t="str">
            <v>Registro acabamento cromado 1"</v>
          </cell>
          <cell r="C562" t="str">
            <v>un</v>
          </cell>
          <cell r="D562">
            <v>7.8</v>
          </cell>
        </row>
        <row r="563">
          <cell r="A563" t="str">
            <v>599</v>
          </cell>
          <cell r="B563" t="str">
            <v>Registro acabamento cromado 3/4"</v>
          </cell>
          <cell r="C563" t="str">
            <v>un</v>
          </cell>
          <cell r="D563">
            <v>7.8</v>
          </cell>
        </row>
        <row r="564">
          <cell r="A564" t="str">
            <v>603</v>
          </cell>
          <cell r="B564" t="str">
            <v>Registro acabamento cromado 3/4"</v>
          </cell>
          <cell r="C564" t="str">
            <v>un</v>
          </cell>
          <cell r="D564">
            <v>7.8</v>
          </cell>
        </row>
        <row r="565">
          <cell r="A565" t="str">
            <v>284</v>
          </cell>
          <cell r="B565" t="str">
            <v>Registro de gaveta 1 1/2 bruto</v>
          </cell>
          <cell r="C565" t="str">
            <v>un</v>
          </cell>
          <cell r="D565">
            <v>14.4</v>
          </cell>
        </row>
        <row r="566">
          <cell r="A566" t="str">
            <v>285</v>
          </cell>
          <cell r="B566" t="str">
            <v>Registro de gaveta 1 bruto</v>
          </cell>
          <cell r="C566" t="str">
            <v>un</v>
          </cell>
          <cell r="D566">
            <v>7.6</v>
          </cell>
        </row>
        <row r="567">
          <cell r="A567" t="str">
            <v>286</v>
          </cell>
          <cell r="B567" t="str">
            <v>Registro de gaveta 2 1/2 bruto</v>
          </cell>
          <cell r="C567" t="str">
            <v>un</v>
          </cell>
          <cell r="D567">
            <v>48</v>
          </cell>
        </row>
        <row r="568">
          <cell r="A568" t="str">
            <v>287</v>
          </cell>
          <cell r="B568" t="str">
            <v>Registro de gaveta 3/4 canopla</v>
          </cell>
          <cell r="C568" t="str">
            <v>un</v>
          </cell>
          <cell r="D568">
            <v>16.6</v>
          </cell>
        </row>
        <row r="569">
          <cell r="A569" t="str">
            <v>288</v>
          </cell>
          <cell r="B569" t="str">
            <v>Registro de pressão 3/4 canopla</v>
          </cell>
          <cell r="C569" t="str">
            <v>un</v>
          </cell>
          <cell r="D569">
            <v>17.6</v>
          </cell>
        </row>
        <row r="570">
          <cell r="A570" t="str">
            <v>602</v>
          </cell>
          <cell r="B570" t="str">
            <v>Registro de pressão base 3/4"</v>
          </cell>
          <cell r="C570" t="str">
            <v>un</v>
          </cell>
          <cell r="D570">
            <v>9.8</v>
          </cell>
        </row>
        <row r="571">
          <cell r="A571" t="str">
            <v>598</v>
          </cell>
          <cell r="B571" t="str">
            <v>Registro gaveta base 1 1/2"</v>
          </cell>
          <cell r="C571" t="str">
            <v>un</v>
          </cell>
          <cell r="D571">
            <v>16.1</v>
          </cell>
        </row>
        <row r="572">
          <cell r="A572" t="str">
            <v>597</v>
          </cell>
          <cell r="B572" t="str">
            <v>Registro gaveta base 1"</v>
          </cell>
          <cell r="C572" t="str">
            <v>un</v>
          </cell>
          <cell r="D572">
            <v>11</v>
          </cell>
        </row>
        <row r="573">
          <cell r="A573" t="str">
            <v>596</v>
          </cell>
          <cell r="B573" t="str">
            <v>Registro gaveta base 3/4"</v>
          </cell>
          <cell r="C573" t="str">
            <v>un</v>
          </cell>
          <cell r="D573">
            <v>8.8</v>
          </cell>
        </row>
        <row r="574">
          <cell r="A574" t="str">
            <v>644</v>
          </cell>
          <cell r="B574" t="str">
            <v>Registro globo 2 1/2" para hidrante</v>
          </cell>
          <cell r="C574" t="str">
            <v>un</v>
          </cell>
          <cell r="D574">
            <v>31</v>
          </cell>
        </row>
        <row r="575">
          <cell r="A575" t="str">
            <v>289</v>
          </cell>
          <cell r="B575" t="str">
            <v>Rejunte preto junta larga</v>
          </cell>
          <cell r="C575" t="str">
            <v>kg</v>
          </cell>
          <cell r="D575">
            <v>0.76</v>
          </cell>
        </row>
        <row r="576">
          <cell r="A576" t="str">
            <v>290</v>
          </cell>
          <cell r="B576" t="str">
            <v>Resina acrílica</v>
          </cell>
          <cell r="C576" t="str">
            <v>li</v>
          </cell>
          <cell r="D576">
            <v>3.82</v>
          </cell>
        </row>
        <row r="577">
          <cell r="A577" t="str">
            <v>415</v>
          </cell>
          <cell r="B577" t="str">
            <v>Retroescavadeira  MF 86</v>
          </cell>
          <cell r="C577" t="str">
            <v>h</v>
          </cell>
          <cell r="D577">
            <v>26.6</v>
          </cell>
        </row>
        <row r="578">
          <cell r="A578" t="str">
            <v>291</v>
          </cell>
          <cell r="B578" t="str">
            <v>Rodaforro de PVC para forro</v>
          </cell>
          <cell r="C578" t="str">
            <v>ml</v>
          </cell>
          <cell r="D578">
            <v>1.5</v>
          </cell>
        </row>
        <row r="579">
          <cell r="A579" t="str">
            <v>292</v>
          </cell>
          <cell r="B579" t="str">
            <v>Rodapé de madeira 7cm</v>
          </cell>
          <cell r="C579" t="str">
            <v>ml</v>
          </cell>
          <cell r="D579">
            <v>1.7</v>
          </cell>
        </row>
        <row r="580">
          <cell r="A580" t="str">
            <v>639</v>
          </cell>
          <cell r="B580" t="str">
            <v>Rodapé vinílico 7,5cm</v>
          </cell>
          <cell r="C580" t="str">
            <v>m</v>
          </cell>
          <cell r="D580">
            <v>1.65</v>
          </cell>
        </row>
        <row r="581">
          <cell r="A581" t="str">
            <v>293</v>
          </cell>
          <cell r="B581" t="str">
            <v>Rolo compactador</v>
          </cell>
          <cell r="C581" t="str">
            <v>h</v>
          </cell>
          <cell r="D581">
            <v>11</v>
          </cell>
        </row>
        <row r="582">
          <cell r="A582" t="str">
            <v>519</v>
          </cell>
          <cell r="B582" t="str">
            <v>Rolo de Pneus</v>
          </cell>
          <cell r="C582" t="str">
            <v>h</v>
          </cell>
          <cell r="D582">
            <v>40</v>
          </cell>
        </row>
        <row r="583">
          <cell r="A583" t="str">
            <v>666</v>
          </cell>
          <cell r="B583" t="str">
            <v>Rolo esponja 9cm</v>
          </cell>
          <cell r="C583" t="str">
            <v>un</v>
          </cell>
          <cell r="D583">
            <v>1.2</v>
          </cell>
        </row>
        <row r="584">
          <cell r="A584" t="str">
            <v>663</v>
          </cell>
          <cell r="B584" t="str">
            <v>Rolo lã de carneiro 23cm sem cabo</v>
          </cell>
          <cell r="C584" t="str">
            <v>un</v>
          </cell>
          <cell r="D584">
            <v>7.3</v>
          </cell>
        </row>
        <row r="585">
          <cell r="A585" t="str">
            <v>294</v>
          </cell>
          <cell r="B585" t="str">
            <v>Saboneteira de louça 15x15</v>
          </cell>
          <cell r="C585" t="str">
            <v>un</v>
          </cell>
          <cell r="D585">
            <v>7.2</v>
          </cell>
        </row>
        <row r="586">
          <cell r="A586" t="str">
            <v>295</v>
          </cell>
          <cell r="B586" t="str">
            <v>Saboneteira giratória</v>
          </cell>
          <cell r="C586" t="str">
            <v>un</v>
          </cell>
          <cell r="D586">
            <v>8</v>
          </cell>
        </row>
        <row r="587">
          <cell r="A587" t="str">
            <v>296</v>
          </cell>
          <cell r="B587" t="str">
            <v>Saboneteira plástica refil 800ml</v>
          </cell>
          <cell r="C587" t="str">
            <v>un</v>
          </cell>
          <cell r="D587">
            <v>20</v>
          </cell>
        </row>
        <row r="588">
          <cell r="A588" t="str">
            <v>297</v>
          </cell>
          <cell r="B588" t="str">
            <v>Saibro - posto obra</v>
          </cell>
          <cell r="C588" t="str">
            <v>m3</v>
          </cell>
          <cell r="D588">
            <v>5.5</v>
          </cell>
          <cell r="E588" t="str">
            <v>Sem empolamento</v>
          </cell>
        </row>
        <row r="589">
          <cell r="A589" t="str">
            <v>298</v>
          </cell>
          <cell r="B589" t="str">
            <v>Selador acrílico</v>
          </cell>
          <cell r="C589" t="str">
            <v>li</v>
          </cell>
          <cell r="D589">
            <v>2.61</v>
          </cell>
        </row>
        <row r="590">
          <cell r="A590" t="str">
            <v>299</v>
          </cell>
          <cell r="B590" t="str">
            <v>Selador PVA</v>
          </cell>
          <cell r="C590" t="str">
            <v>li</v>
          </cell>
          <cell r="D590">
            <v>1.75</v>
          </cell>
        </row>
        <row r="591">
          <cell r="A591" t="str">
            <v>300</v>
          </cell>
          <cell r="B591" t="str">
            <v>Servente</v>
          </cell>
          <cell r="C591" t="str">
            <v>h</v>
          </cell>
          <cell r="D591">
            <v>3.2382480000000005</v>
          </cell>
          <cell r="E591" t="str">
            <v>Incluindo encargos sociais</v>
          </cell>
          <cell r="F591">
            <v>1.56</v>
          </cell>
        </row>
        <row r="592">
          <cell r="A592" t="str">
            <v>301</v>
          </cell>
          <cell r="B592" t="str">
            <v>Sikadur 32</v>
          </cell>
          <cell r="C592" t="str">
            <v>kg</v>
          </cell>
          <cell r="D592">
            <v>11.26</v>
          </cell>
        </row>
        <row r="593">
          <cell r="A593" t="str">
            <v>302</v>
          </cell>
          <cell r="B593" t="str">
            <v>Silicone líquido</v>
          </cell>
          <cell r="C593" t="str">
            <v>li</v>
          </cell>
          <cell r="D593">
            <v>6.3</v>
          </cell>
        </row>
        <row r="594">
          <cell r="A594" t="str">
            <v>632</v>
          </cell>
          <cell r="B594" t="str">
            <v>Sinalizador de saída de emergência</v>
          </cell>
          <cell r="C594" t="str">
            <v>un</v>
          </cell>
          <cell r="D594">
            <v>31.6</v>
          </cell>
        </row>
        <row r="595">
          <cell r="A595" t="str">
            <v>303</v>
          </cell>
          <cell r="B595" t="str">
            <v>Solvente</v>
          </cell>
          <cell r="C595" t="str">
            <v>li</v>
          </cell>
          <cell r="D595">
            <v>2</v>
          </cell>
        </row>
        <row r="596">
          <cell r="A596" t="str">
            <v>304</v>
          </cell>
          <cell r="B596" t="str">
            <v>Sumidouro 0,90x0,90</v>
          </cell>
          <cell r="C596" t="str">
            <v>un</v>
          </cell>
          <cell r="D596">
            <v>30</v>
          </cell>
        </row>
        <row r="597">
          <cell r="A597" t="str">
            <v>306</v>
          </cell>
          <cell r="B597" t="str">
            <v>Suporte de PVC para calha</v>
          </cell>
          <cell r="C597" t="str">
            <v>un</v>
          </cell>
          <cell r="D597">
            <v>1.8</v>
          </cell>
        </row>
        <row r="598">
          <cell r="A598" t="str">
            <v>535</v>
          </cell>
          <cell r="B598" t="str">
            <v>Suporte metálico para extintor</v>
          </cell>
          <cell r="C598" t="str">
            <v>un</v>
          </cell>
          <cell r="D598">
            <v>1</v>
          </cell>
        </row>
        <row r="599">
          <cell r="A599" t="str">
            <v>307</v>
          </cell>
          <cell r="B599" t="str">
            <v>Suporte zincado para calha PVC</v>
          </cell>
          <cell r="C599" t="str">
            <v>un</v>
          </cell>
          <cell r="D599">
            <v>2.2</v>
          </cell>
        </row>
        <row r="600">
          <cell r="A600" t="str">
            <v>308</v>
          </cell>
          <cell r="B600" t="str">
            <v>Tábua de assoalho 15x2,5</v>
          </cell>
          <cell r="C600" t="str">
            <v>m2</v>
          </cell>
          <cell r="D600">
            <v>16.1</v>
          </cell>
        </row>
        <row r="601">
          <cell r="A601" t="str">
            <v>309</v>
          </cell>
          <cell r="B601" t="str">
            <v>Taco de madeira 7x21</v>
          </cell>
          <cell r="C601" t="str">
            <v>m2</v>
          </cell>
          <cell r="D601">
            <v>10.5</v>
          </cell>
        </row>
        <row r="602">
          <cell r="A602" t="str">
            <v>464</v>
          </cell>
          <cell r="B602" t="str">
            <v>Tampa circular de FF 60</v>
          </cell>
          <cell r="C602" t="str">
            <v>un</v>
          </cell>
          <cell r="D602">
            <v>100</v>
          </cell>
        </row>
        <row r="603">
          <cell r="A603" t="str">
            <v>643</v>
          </cell>
          <cell r="B603" t="str">
            <v>Tampa de ferro fundido para hidrante</v>
          </cell>
          <cell r="C603" t="str">
            <v>un</v>
          </cell>
          <cell r="D603">
            <v>30</v>
          </cell>
        </row>
        <row r="604">
          <cell r="A604" t="str">
            <v>310</v>
          </cell>
          <cell r="B604" t="str">
            <v>Tampo circular ferro 600mm</v>
          </cell>
          <cell r="C604" t="str">
            <v>un</v>
          </cell>
          <cell r="D604">
            <v>97.05</v>
          </cell>
        </row>
        <row r="605">
          <cell r="A605" t="str">
            <v>312</v>
          </cell>
          <cell r="B605" t="str">
            <v>Tampo inoxidável 1,20x60 cuba sim.</v>
          </cell>
          <cell r="C605" t="str">
            <v>un</v>
          </cell>
          <cell r="D605">
            <v>86.5</v>
          </cell>
        </row>
        <row r="606">
          <cell r="A606" t="str">
            <v>313</v>
          </cell>
          <cell r="B606" t="str">
            <v>Tampo inoxidável 180x60 cuba dupla</v>
          </cell>
          <cell r="C606" t="str">
            <v>un</v>
          </cell>
          <cell r="D606">
            <v>173.2</v>
          </cell>
        </row>
        <row r="607">
          <cell r="A607" t="str">
            <v>503</v>
          </cell>
          <cell r="B607" t="str">
            <v>Tanque de asfalto com maçarico</v>
          </cell>
          <cell r="C607" t="str">
            <v>h</v>
          </cell>
          <cell r="D607">
            <v>2.76</v>
          </cell>
        </row>
        <row r="608">
          <cell r="A608" t="str">
            <v>502</v>
          </cell>
          <cell r="B608" t="str">
            <v>Tanque de Asfalto Frio</v>
          </cell>
          <cell r="C608" t="str">
            <v>h</v>
          </cell>
          <cell r="D608">
            <v>1.73</v>
          </cell>
        </row>
        <row r="609">
          <cell r="A609" t="str">
            <v>314</v>
          </cell>
          <cell r="B609" t="str">
            <v>Tanque de louça com coluna 65x57</v>
          </cell>
          <cell r="C609" t="str">
            <v>un</v>
          </cell>
          <cell r="D609">
            <v>105</v>
          </cell>
        </row>
        <row r="610">
          <cell r="A610" t="str">
            <v>315</v>
          </cell>
          <cell r="B610" t="str">
            <v>Tanque pré-moldado de concreto 80x70</v>
          </cell>
          <cell r="C610" t="str">
            <v>un</v>
          </cell>
          <cell r="D610">
            <v>35</v>
          </cell>
        </row>
        <row r="611">
          <cell r="A611" t="str">
            <v>555</v>
          </cell>
          <cell r="B611" t="str">
            <v>Tê 90.º  cobre 15mm</v>
          </cell>
          <cell r="C611" t="str">
            <v>un</v>
          </cell>
          <cell r="D611">
            <v>0.6</v>
          </cell>
        </row>
        <row r="612">
          <cell r="A612" t="str">
            <v>587</v>
          </cell>
          <cell r="B612" t="str">
            <v>Tê 90.º PVC esgoto 100mm</v>
          </cell>
          <cell r="C612" t="str">
            <v>un</v>
          </cell>
          <cell r="D612">
            <v>3</v>
          </cell>
        </row>
        <row r="613">
          <cell r="A613" t="str">
            <v>590</v>
          </cell>
          <cell r="B613" t="str">
            <v>Tê 90.º PVC esgoto 40mm</v>
          </cell>
          <cell r="C613" t="str">
            <v>un</v>
          </cell>
          <cell r="D613">
            <v>0.58</v>
          </cell>
        </row>
        <row r="614">
          <cell r="A614" t="str">
            <v>589</v>
          </cell>
          <cell r="B614" t="str">
            <v>Tê 90.º PVC esgoto 50mm</v>
          </cell>
          <cell r="C614" t="str">
            <v>un</v>
          </cell>
          <cell r="D614">
            <v>1.35</v>
          </cell>
        </row>
        <row r="615">
          <cell r="A615" t="str">
            <v>588</v>
          </cell>
          <cell r="B615" t="str">
            <v>Tê 90.º PVC esgoto 75mm</v>
          </cell>
          <cell r="C615" t="str">
            <v>un</v>
          </cell>
          <cell r="D615">
            <v>2.9</v>
          </cell>
        </row>
        <row r="616">
          <cell r="A616" t="str">
            <v>591</v>
          </cell>
          <cell r="B616" t="str">
            <v>Tê 90.º PVC soldável água fria 25mm</v>
          </cell>
          <cell r="C616" t="str">
            <v>un</v>
          </cell>
          <cell r="D616">
            <v>0.24</v>
          </cell>
        </row>
        <row r="617">
          <cell r="A617" t="str">
            <v>592</v>
          </cell>
          <cell r="B617" t="str">
            <v>Tê 90.º PVC soldável água fria 32mm</v>
          </cell>
          <cell r="C617" t="str">
            <v>un</v>
          </cell>
          <cell r="D617">
            <v>0.67</v>
          </cell>
        </row>
        <row r="618">
          <cell r="A618" t="str">
            <v>593</v>
          </cell>
          <cell r="B618" t="str">
            <v>Tê 90.º PVC soldável água fria 40mm</v>
          </cell>
          <cell r="C618" t="str">
            <v>un</v>
          </cell>
          <cell r="D618">
            <v>1.68</v>
          </cell>
        </row>
        <row r="619">
          <cell r="A619" t="str">
            <v>594</v>
          </cell>
          <cell r="B619" t="str">
            <v>Tê 90.º PVC soldável água fria 50mm</v>
          </cell>
          <cell r="C619" t="str">
            <v>un</v>
          </cell>
          <cell r="D619">
            <v>1.8</v>
          </cell>
        </row>
        <row r="620">
          <cell r="A620" t="str">
            <v>595</v>
          </cell>
          <cell r="B620" t="str">
            <v>Tê 90.º PVC soldável água fria 60mm</v>
          </cell>
          <cell r="C620" t="str">
            <v>un</v>
          </cell>
          <cell r="D620">
            <v>6.8</v>
          </cell>
        </row>
        <row r="621">
          <cell r="A621" t="str">
            <v>575</v>
          </cell>
          <cell r="B621" t="str">
            <v>Tê Galvanizado 90.º  1 1/2"</v>
          </cell>
          <cell r="C621" t="str">
            <v>un</v>
          </cell>
          <cell r="D621">
            <v>3.95</v>
          </cell>
        </row>
        <row r="622">
          <cell r="A622" t="str">
            <v>574</v>
          </cell>
          <cell r="B622" t="str">
            <v>Tê Galvanizado 90.º  1"</v>
          </cell>
          <cell r="C622" t="str">
            <v>un</v>
          </cell>
          <cell r="D622">
            <v>2.2</v>
          </cell>
        </row>
        <row r="623">
          <cell r="A623" t="str">
            <v>572</v>
          </cell>
          <cell r="B623" t="str">
            <v>Tê Galvanizado 90.º  1/2"</v>
          </cell>
          <cell r="C623" t="str">
            <v>un</v>
          </cell>
          <cell r="D623">
            <v>0.9</v>
          </cell>
        </row>
        <row r="624">
          <cell r="A624" t="str">
            <v>576</v>
          </cell>
          <cell r="B624" t="str">
            <v>Tê Galvanizado 90.º  2"</v>
          </cell>
          <cell r="C624" t="str">
            <v>un</v>
          </cell>
          <cell r="D624">
            <v>7.1</v>
          </cell>
        </row>
        <row r="625">
          <cell r="A625" t="str">
            <v>573</v>
          </cell>
          <cell r="B625" t="str">
            <v>Tê Galvanizado 90.º  3/4"</v>
          </cell>
          <cell r="C625" t="str">
            <v>un</v>
          </cell>
          <cell r="D625">
            <v>1.35</v>
          </cell>
        </row>
        <row r="626">
          <cell r="A626" t="str">
            <v>577</v>
          </cell>
          <cell r="B626" t="str">
            <v>Tê Galvanizado 90.º 2 1/2"</v>
          </cell>
          <cell r="C626" t="str">
            <v>un</v>
          </cell>
          <cell r="D626">
            <v>12.6</v>
          </cell>
        </row>
        <row r="627">
          <cell r="A627" t="str">
            <v>316</v>
          </cell>
          <cell r="B627" t="str">
            <v>Tela arame galvanizado malha 7  fio 12</v>
          </cell>
          <cell r="C627" t="str">
            <v>m2</v>
          </cell>
          <cell r="D627">
            <v>3.5</v>
          </cell>
        </row>
        <row r="628">
          <cell r="A628" t="str">
            <v>487</v>
          </cell>
          <cell r="B628" t="str">
            <v>Tela de Nylon malha 10</v>
          </cell>
          <cell r="C628" t="str">
            <v>m2</v>
          </cell>
          <cell r="D628">
            <v>2</v>
          </cell>
          <cell r="E628" t="str">
            <v>Tela para cobrir quadras de futebol</v>
          </cell>
        </row>
        <row r="629">
          <cell r="A629" t="str">
            <v>317</v>
          </cell>
          <cell r="B629" t="str">
            <v>Tela galvanizada OTIZ malha 3,5 fio 10</v>
          </cell>
          <cell r="C629" t="str">
            <v>m2</v>
          </cell>
          <cell r="D629">
            <v>9</v>
          </cell>
        </row>
        <row r="630">
          <cell r="A630" t="str">
            <v>318</v>
          </cell>
          <cell r="B630" t="str">
            <v>Tela galvanizada OTIZ malha 5 fio 10</v>
          </cell>
          <cell r="C630" t="str">
            <v>m2</v>
          </cell>
          <cell r="D630">
            <v>7.8</v>
          </cell>
        </row>
        <row r="631">
          <cell r="A631" t="str">
            <v>620</v>
          </cell>
          <cell r="B631" t="str">
            <v>Tela malha 60 fio 14 revestido com PVC</v>
          </cell>
          <cell r="C631" t="str">
            <v>m2</v>
          </cell>
          <cell r="D631">
            <v>3.6</v>
          </cell>
        </row>
        <row r="632">
          <cell r="A632" t="str">
            <v>319</v>
          </cell>
          <cell r="B632" t="str">
            <v>Tela soldada CA-60 4,2mm 10x10</v>
          </cell>
          <cell r="C632" t="str">
            <v>m2</v>
          </cell>
          <cell r="D632">
            <v>2.53</v>
          </cell>
        </row>
        <row r="633">
          <cell r="A633" t="str">
            <v>320</v>
          </cell>
          <cell r="B633" t="str">
            <v>Telha alumínio ondulada 0,6mm</v>
          </cell>
          <cell r="C633" t="str">
            <v>ml</v>
          </cell>
          <cell r="D633">
            <v>11.23</v>
          </cell>
        </row>
        <row r="634">
          <cell r="A634" t="str">
            <v>321</v>
          </cell>
          <cell r="B634" t="str">
            <v>Telha capa/canal</v>
          </cell>
          <cell r="C634" t="str">
            <v>un</v>
          </cell>
          <cell r="D634">
            <v>0.31</v>
          </cell>
          <cell r="E634" t="str">
            <v>(17telhas/m2)</v>
          </cell>
        </row>
        <row r="635">
          <cell r="A635" t="str">
            <v>322</v>
          </cell>
          <cell r="B635" t="str">
            <v>Telha colonial</v>
          </cell>
          <cell r="C635" t="str">
            <v>un</v>
          </cell>
          <cell r="D635">
            <v>0.22</v>
          </cell>
          <cell r="E635" t="str">
            <v>(25telhas/m2)</v>
          </cell>
        </row>
        <row r="636">
          <cell r="A636" t="str">
            <v>323</v>
          </cell>
          <cell r="B636" t="str">
            <v>Telha de aço zincado trapez. 0,5mm</v>
          </cell>
          <cell r="C636" t="str">
            <v>ml</v>
          </cell>
          <cell r="D636">
            <v>6</v>
          </cell>
        </row>
        <row r="637">
          <cell r="A637" t="str">
            <v>324</v>
          </cell>
          <cell r="B637" t="str">
            <v>Telha fibrocimento kalheta</v>
          </cell>
          <cell r="C637" t="str">
            <v>m2</v>
          </cell>
          <cell r="D637">
            <v>14.52</v>
          </cell>
        </row>
        <row r="638">
          <cell r="A638" t="str">
            <v>325</v>
          </cell>
          <cell r="B638" t="str">
            <v>Telha fibrocimento kalhetão</v>
          </cell>
          <cell r="C638" t="str">
            <v>m2</v>
          </cell>
          <cell r="D638">
            <v>17.08</v>
          </cell>
        </row>
        <row r="639">
          <cell r="A639" t="str">
            <v>326</v>
          </cell>
          <cell r="B639" t="str">
            <v>Telha fibrocimento ond. 4mm</v>
          </cell>
          <cell r="C639" t="str">
            <v>m2</v>
          </cell>
          <cell r="D639">
            <v>2.8</v>
          </cell>
        </row>
        <row r="640">
          <cell r="A640" t="str">
            <v>327</v>
          </cell>
          <cell r="B640" t="str">
            <v>Telha fibrocimento ond. 6mm</v>
          </cell>
          <cell r="C640" t="str">
            <v>m2</v>
          </cell>
          <cell r="D640">
            <v>4.91</v>
          </cell>
        </row>
        <row r="641">
          <cell r="A641" t="str">
            <v>328</v>
          </cell>
          <cell r="B641" t="str">
            <v>Telha francesa</v>
          </cell>
          <cell r="C641" t="str">
            <v>un</v>
          </cell>
          <cell r="D641">
            <v>0.25</v>
          </cell>
          <cell r="E641" t="str">
            <v>(17telhas/m2)</v>
          </cell>
        </row>
        <row r="642">
          <cell r="A642" t="str">
            <v>329</v>
          </cell>
          <cell r="B642" t="str">
            <v>Telha plan</v>
          </cell>
          <cell r="C642" t="str">
            <v>un</v>
          </cell>
          <cell r="D642">
            <v>0.22</v>
          </cell>
          <cell r="E642" t="str">
            <v>(26telhas/m2</v>
          </cell>
        </row>
        <row r="643">
          <cell r="A643" t="str">
            <v>660</v>
          </cell>
          <cell r="B643" t="str">
            <v>Telha Romana Branca esmaltada</v>
          </cell>
          <cell r="C643" t="str">
            <v>un</v>
          </cell>
          <cell r="D643">
            <v>0.73</v>
          </cell>
          <cell r="E643" t="str">
            <v>17 telhas por m²</v>
          </cell>
        </row>
        <row r="644">
          <cell r="A644" t="str">
            <v>609</v>
          </cell>
          <cell r="B644" t="str">
            <v>Telha traslúcida de fibra 6mm (1,10x1,83)</v>
          </cell>
          <cell r="C644" t="str">
            <v>m2</v>
          </cell>
          <cell r="D644">
            <v>8.85</v>
          </cell>
        </row>
        <row r="645">
          <cell r="A645" t="str">
            <v>641</v>
          </cell>
          <cell r="B645" t="str">
            <v>Telha traslúcida de fibra canaleta 43</v>
          </cell>
          <cell r="C645" t="str">
            <v>m</v>
          </cell>
          <cell r="D645">
            <v>13.8</v>
          </cell>
        </row>
        <row r="646">
          <cell r="A646" t="str">
            <v>330</v>
          </cell>
          <cell r="B646" t="str">
            <v>Telhadista</v>
          </cell>
          <cell r="C646" t="str">
            <v>h</v>
          </cell>
          <cell r="D646">
            <v>4.981920000000001</v>
          </cell>
          <cell r="E646" t="str">
            <v>Incluindo encargos sociais</v>
          </cell>
          <cell r="F646">
            <v>2.4</v>
          </cell>
        </row>
        <row r="647">
          <cell r="A647" t="str">
            <v>331</v>
          </cell>
          <cell r="B647" t="str">
            <v>Terra vegetal</v>
          </cell>
          <cell r="C647" t="str">
            <v>m3</v>
          </cell>
          <cell r="D647">
            <v>20</v>
          </cell>
        </row>
        <row r="648">
          <cell r="A648" t="str">
            <v>332</v>
          </cell>
          <cell r="B648" t="str">
            <v>Tijolo 6 furos  10x15x20</v>
          </cell>
          <cell r="C648" t="str">
            <v>un</v>
          </cell>
          <cell r="D648">
            <v>0.09</v>
          </cell>
          <cell r="E648" t="str">
            <v>tipo pesado  10x15x20 </v>
          </cell>
        </row>
        <row r="649">
          <cell r="A649" t="str">
            <v>333</v>
          </cell>
          <cell r="B649" t="str">
            <v>Tijolo maciço 5x10x20</v>
          </cell>
          <cell r="C649" t="str">
            <v>un</v>
          </cell>
          <cell r="D649">
            <v>0.09</v>
          </cell>
        </row>
        <row r="650">
          <cell r="A650" t="str">
            <v>658</v>
          </cell>
          <cell r="B650" t="str">
            <v>Tijolo Robertão branco liso</v>
          </cell>
          <cell r="C650" t="str">
            <v>un</v>
          </cell>
          <cell r="D650">
            <v>0.23</v>
          </cell>
          <cell r="E650" t="str">
            <v>60un por m² </v>
          </cell>
        </row>
        <row r="651">
          <cell r="A651" t="str">
            <v>657</v>
          </cell>
          <cell r="B651" t="str">
            <v>Tijolo Robertão branco rústico</v>
          </cell>
          <cell r="C651" t="str">
            <v>un</v>
          </cell>
          <cell r="D651">
            <v>0.24</v>
          </cell>
          <cell r="E651" t="str">
            <v>60un por m² </v>
          </cell>
        </row>
        <row r="652">
          <cell r="A652" t="str">
            <v>659</v>
          </cell>
          <cell r="B652" t="str">
            <v>Tijolo Robertão Vermelho liso</v>
          </cell>
          <cell r="C652" t="str">
            <v>un</v>
          </cell>
          <cell r="D652">
            <v>0.23</v>
          </cell>
          <cell r="E652" t="str">
            <v>60un por m² </v>
          </cell>
        </row>
        <row r="653">
          <cell r="A653" t="str">
            <v>334</v>
          </cell>
          <cell r="B653" t="str">
            <v>Tinta a base de betume</v>
          </cell>
          <cell r="C653" t="str">
            <v>kg</v>
          </cell>
          <cell r="D653">
            <v>4.49</v>
          </cell>
        </row>
        <row r="654">
          <cell r="A654" t="str">
            <v>335</v>
          </cell>
          <cell r="B654" t="str">
            <v>Tinta acrílica</v>
          </cell>
          <cell r="C654" t="str">
            <v>li</v>
          </cell>
          <cell r="D654">
            <v>4.55</v>
          </cell>
          <cell r="E654" t="str">
            <v>consumo médio p/ balde = 90,00m2</v>
          </cell>
        </row>
        <row r="655">
          <cell r="A655" t="str">
            <v>336</v>
          </cell>
          <cell r="B655" t="str">
            <v>Tinta esmalte brilhante</v>
          </cell>
          <cell r="C655" t="str">
            <v>li</v>
          </cell>
          <cell r="D655">
            <v>6.5</v>
          </cell>
          <cell r="E655" t="str">
            <v>consumo médio p/ galão = 35,00m2</v>
          </cell>
        </row>
        <row r="656">
          <cell r="A656" t="str">
            <v>442</v>
          </cell>
          <cell r="B656" t="str">
            <v>Tinta esmalte fundo fosco</v>
          </cell>
          <cell r="C656" t="str">
            <v>li</v>
          </cell>
          <cell r="D656">
            <v>5.55</v>
          </cell>
          <cell r="E656" t="str">
            <v>consumo médio p/ galão = 35,00m2</v>
          </cell>
        </row>
        <row r="657">
          <cell r="A657" t="str">
            <v>337</v>
          </cell>
          <cell r="B657" t="str">
            <v>Tinta mineral impermeável</v>
          </cell>
          <cell r="C657" t="str">
            <v>kg</v>
          </cell>
          <cell r="D657">
            <v>2.65</v>
          </cell>
        </row>
        <row r="658">
          <cell r="A658" t="str">
            <v>338</v>
          </cell>
          <cell r="B658" t="str">
            <v>Tinta óleo brilhante</v>
          </cell>
          <cell r="C658" t="str">
            <v>li</v>
          </cell>
          <cell r="D658">
            <v>3.88</v>
          </cell>
          <cell r="E658" t="str">
            <v>consumo médio p/ galão = 35,00m2</v>
          </cell>
        </row>
        <row r="659">
          <cell r="A659" t="str">
            <v>339</v>
          </cell>
          <cell r="B659" t="str">
            <v>Tinta óleo fosco fundo</v>
          </cell>
          <cell r="C659" t="str">
            <v>li</v>
          </cell>
          <cell r="D659">
            <v>4.44</v>
          </cell>
          <cell r="E659" t="str">
            <v>consumo médio p/ galão = 35,00m2</v>
          </cell>
        </row>
        <row r="660">
          <cell r="A660" t="str">
            <v>340</v>
          </cell>
          <cell r="B660" t="str">
            <v>Tinta PVA</v>
          </cell>
          <cell r="C660" t="str">
            <v>li</v>
          </cell>
          <cell r="D660">
            <v>4</v>
          </cell>
          <cell r="E660" t="str">
            <v>consumo médio p/ balde = 90,00m2</v>
          </cell>
        </row>
        <row r="661">
          <cell r="A661" t="str">
            <v>341</v>
          </cell>
          <cell r="B661" t="str">
            <v>Tinta Zarcão</v>
          </cell>
          <cell r="C661" t="str">
            <v>li</v>
          </cell>
          <cell r="D661">
            <v>6.3</v>
          </cell>
        </row>
        <row r="662">
          <cell r="A662" t="str">
            <v>342</v>
          </cell>
          <cell r="B662" t="str">
            <v>Tomada embutir 2P e universal</v>
          </cell>
          <cell r="C662" t="str">
            <v>un</v>
          </cell>
          <cell r="D662">
            <v>3.38</v>
          </cell>
        </row>
        <row r="663">
          <cell r="A663" t="str">
            <v>545</v>
          </cell>
          <cell r="B663" t="str">
            <v>Tomada embutir 2P e universal + terra </v>
          </cell>
          <cell r="C663" t="str">
            <v>un</v>
          </cell>
          <cell r="D663">
            <v>3.38</v>
          </cell>
        </row>
        <row r="664">
          <cell r="A664" t="str">
            <v>343</v>
          </cell>
          <cell r="B664" t="str">
            <v>Tomada especial para chuveiro</v>
          </cell>
          <cell r="C664" t="str">
            <v>un</v>
          </cell>
          <cell r="D664">
            <v>4.5</v>
          </cell>
        </row>
        <row r="665">
          <cell r="A665" t="str">
            <v>726</v>
          </cell>
          <cell r="B665" t="str">
            <v>Tomada RJ 45   categoria  5</v>
          </cell>
          <cell r="C665" t="str">
            <v>un</v>
          </cell>
          <cell r="D665">
            <v>11.62</v>
          </cell>
        </row>
        <row r="666">
          <cell r="A666" t="str">
            <v>344</v>
          </cell>
          <cell r="B666" t="str">
            <v>Torneira bóia metálica 3/4</v>
          </cell>
          <cell r="C666" t="str">
            <v>un</v>
          </cell>
          <cell r="D666">
            <v>14</v>
          </cell>
        </row>
        <row r="667">
          <cell r="A667" t="str">
            <v>345</v>
          </cell>
          <cell r="B667" t="str">
            <v>Torneira metálica jardim</v>
          </cell>
          <cell r="C667" t="str">
            <v>un</v>
          </cell>
          <cell r="D667">
            <v>9.2</v>
          </cell>
        </row>
        <row r="668">
          <cell r="A668" t="str">
            <v>346</v>
          </cell>
          <cell r="B668" t="str">
            <v>Torneira metálica lavatório</v>
          </cell>
          <cell r="C668" t="str">
            <v>un</v>
          </cell>
          <cell r="D668">
            <v>18</v>
          </cell>
        </row>
        <row r="669">
          <cell r="A669" t="str">
            <v>347</v>
          </cell>
          <cell r="B669" t="str">
            <v>Torneira metálica pia</v>
          </cell>
          <cell r="C669" t="str">
            <v>un</v>
          </cell>
          <cell r="D669">
            <v>18</v>
          </cell>
        </row>
        <row r="670">
          <cell r="A670" t="str">
            <v>348</v>
          </cell>
          <cell r="B670" t="str">
            <v>Torneira metálica tanque</v>
          </cell>
          <cell r="C670" t="str">
            <v>un</v>
          </cell>
          <cell r="D670">
            <v>12</v>
          </cell>
        </row>
        <row r="671">
          <cell r="A671" t="str">
            <v>617</v>
          </cell>
          <cell r="B671" t="str">
            <v>Transporte de agregados pav. usina/obra</v>
          </cell>
          <cell r="C671" t="str">
            <v>t</v>
          </cell>
          <cell r="D671">
            <v>3</v>
          </cell>
          <cell r="E671" t="str">
            <v>DMT=</v>
          </cell>
          <cell r="F671">
            <v>30</v>
          </cell>
        </row>
        <row r="672">
          <cell r="A672" t="str">
            <v>616</v>
          </cell>
          <cell r="B672" t="str">
            <v>Transporte de material asfáltico usina/obra</v>
          </cell>
          <cell r="C672" t="str">
            <v>t</v>
          </cell>
          <cell r="D672">
            <v>3.5999999999999996</v>
          </cell>
          <cell r="E672" t="str">
            <v>DMT=</v>
          </cell>
          <cell r="F672">
            <v>30</v>
          </cell>
        </row>
        <row r="673">
          <cell r="A673" t="str">
            <v>349</v>
          </cell>
          <cell r="B673" t="str">
            <v>Trator de esteira  CBT 2105</v>
          </cell>
          <cell r="C673" t="str">
            <v>h</v>
          </cell>
          <cell r="D673">
            <v>28.38</v>
          </cell>
        </row>
        <row r="674">
          <cell r="A674" t="str">
            <v>518</v>
          </cell>
          <cell r="B674" t="str">
            <v>Trator de pneus  CBT 2105</v>
          </cell>
          <cell r="C674" t="str">
            <v>h</v>
          </cell>
          <cell r="D674">
            <v>28.38</v>
          </cell>
        </row>
        <row r="675">
          <cell r="A675" t="str">
            <v>350</v>
          </cell>
          <cell r="B675" t="str">
            <v>Tubo cobre 15mm</v>
          </cell>
          <cell r="C675" t="str">
            <v>ml</v>
          </cell>
          <cell r="D675">
            <v>3</v>
          </cell>
        </row>
        <row r="676">
          <cell r="A676" t="str">
            <v>351</v>
          </cell>
          <cell r="B676" t="str">
            <v>Tubo concreto C-2 300mm</v>
          </cell>
          <cell r="C676" t="str">
            <v>un</v>
          </cell>
          <cell r="D676">
            <v>6</v>
          </cell>
        </row>
        <row r="677">
          <cell r="A677" t="str">
            <v>352</v>
          </cell>
          <cell r="B677" t="str">
            <v>Tubo concreto C-2 400mm</v>
          </cell>
          <cell r="C677" t="str">
            <v>un</v>
          </cell>
          <cell r="D677">
            <v>8</v>
          </cell>
        </row>
        <row r="678">
          <cell r="A678" t="str">
            <v>353</v>
          </cell>
          <cell r="B678" t="str">
            <v>Tubo concreto C-2 500mm</v>
          </cell>
          <cell r="C678" t="str">
            <v>un</v>
          </cell>
          <cell r="D678">
            <v>10.5</v>
          </cell>
        </row>
        <row r="679">
          <cell r="A679" t="str">
            <v>354</v>
          </cell>
          <cell r="B679" t="str">
            <v>Tubo concreto C-2 600mm</v>
          </cell>
          <cell r="C679" t="str">
            <v>un</v>
          </cell>
          <cell r="D679">
            <v>14.5</v>
          </cell>
        </row>
        <row r="680">
          <cell r="A680" t="str">
            <v>355</v>
          </cell>
          <cell r="B680" t="str">
            <v>Tubo concreto C-2 800mm</v>
          </cell>
          <cell r="C680" t="str">
            <v>un</v>
          </cell>
          <cell r="D680">
            <v>30</v>
          </cell>
        </row>
        <row r="681">
          <cell r="A681" t="str">
            <v>356</v>
          </cell>
          <cell r="B681" t="str">
            <v>Tubo concreto CA-1 1000mm</v>
          </cell>
          <cell r="C681" t="str">
            <v>un</v>
          </cell>
          <cell r="D681">
            <v>58</v>
          </cell>
        </row>
        <row r="682">
          <cell r="A682" t="str">
            <v>357</v>
          </cell>
          <cell r="B682" t="str">
            <v>Tubo concreto CA-1 600mm</v>
          </cell>
          <cell r="C682" t="str">
            <v>un</v>
          </cell>
          <cell r="D682">
            <v>29</v>
          </cell>
        </row>
        <row r="683">
          <cell r="A683" t="str">
            <v>358</v>
          </cell>
          <cell r="B683" t="str">
            <v>Tubo concreto CA-1 800mm</v>
          </cell>
          <cell r="C683" t="str">
            <v>un</v>
          </cell>
          <cell r="D683">
            <v>48</v>
          </cell>
        </row>
        <row r="684">
          <cell r="A684" t="str">
            <v>360</v>
          </cell>
          <cell r="B684" t="str">
            <v>Tubo concreto CA-2 1000mm</v>
          </cell>
          <cell r="C684" t="str">
            <v>un</v>
          </cell>
          <cell r="D684">
            <v>90</v>
          </cell>
        </row>
        <row r="685">
          <cell r="A685" t="str">
            <v>361</v>
          </cell>
          <cell r="B685" t="str">
            <v>Tubo concreto CA-2 1200mm</v>
          </cell>
          <cell r="C685" t="str">
            <v>un</v>
          </cell>
          <cell r="D685">
            <v>117</v>
          </cell>
        </row>
        <row r="686">
          <cell r="A686" t="str">
            <v>363</v>
          </cell>
          <cell r="B686" t="str">
            <v>Tubo concreto CA-2 1500mm</v>
          </cell>
          <cell r="C686" t="str">
            <v>un</v>
          </cell>
          <cell r="D686">
            <v>205</v>
          </cell>
        </row>
        <row r="687">
          <cell r="A687" t="str">
            <v>362</v>
          </cell>
          <cell r="B687" t="str">
            <v>Tubo concreto CA-2 600mm</v>
          </cell>
          <cell r="C687" t="str">
            <v>un</v>
          </cell>
          <cell r="D687">
            <v>50.3</v>
          </cell>
        </row>
        <row r="688">
          <cell r="A688" t="str">
            <v>359</v>
          </cell>
          <cell r="B688" t="str">
            <v>Tubo concreto CA-2 800mm</v>
          </cell>
          <cell r="C688" t="str">
            <v>un</v>
          </cell>
          <cell r="D688">
            <v>71</v>
          </cell>
        </row>
        <row r="689">
          <cell r="A689" t="str">
            <v>474</v>
          </cell>
          <cell r="B689" t="str">
            <v>Tubo concreto CA-3 1000mm</v>
          </cell>
          <cell r="C689" t="str">
            <v>m</v>
          </cell>
          <cell r="D689">
            <v>115</v>
          </cell>
        </row>
        <row r="690">
          <cell r="A690" t="str">
            <v>490</v>
          </cell>
          <cell r="B690" t="str">
            <v>Tubo concreto CA-3 1200mm</v>
          </cell>
          <cell r="C690" t="str">
            <v>m</v>
          </cell>
          <cell r="D690">
            <v>117</v>
          </cell>
          <cell r="E690" t="str">
            <v>x</v>
          </cell>
        </row>
        <row r="691">
          <cell r="A691" t="str">
            <v>454</v>
          </cell>
          <cell r="B691" t="str">
            <v>Tubo corrugado PVC 100mm corrugado</v>
          </cell>
          <cell r="C691" t="str">
            <v>ml</v>
          </cell>
          <cell r="D691">
            <v>4.9</v>
          </cell>
        </row>
        <row r="692">
          <cell r="A692" t="str">
            <v>455</v>
          </cell>
          <cell r="B692" t="str">
            <v>Tubo corrugado PVC 150mm corrugado</v>
          </cell>
          <cell r="C692" t="str">
            <v>ml</v>
          </cell>
          <cell r="D692">
            <v>8.1</v>
          </cell>
        </row>
        <row r="693">
          <cell r="A693" t="str">
            <v>453</v>
          </cell>
          <cell r="B693" t="str">
            <v>Tubo corrugado PVC 75mm corrugado</v>
          </cell>
          <cell r="C693" t="str">
            <v>ml</v>
          </cell>
          <cell r="D693">
            <v>3.8</v>
          </cell>
        </row>
        <row r="694">
          <cell r="A694" t="str">
            <v>702</v>
          </cell>
          <cell r="B694" t="str">
            <v>Tubo de concreto 200mm</v>
          </cell>
          <cell r="C694" t="str">
            <v>m</v>
          </cell>
          <cell r="D694">
            <v>5.7</v>
          </cell>
        </row>
        <row r="695">
          <cell r="A695" t="str">
            <v>495</v>
          </cell>
          <cell r="B695" t="str">
            <v>Tubo de concreto CA-1 400mm</v>
          </cell>
          <cell r="C695" t="str">
            <v>m</v>
          </cell>
          <cell r="D695">
            <v>22</v>
          </cell>
        </row>
        <row r="696">
          <cell r="A696" t="str">
            <v>494</v>
          </cell>
          <cell r="B696" t="str">
            <v>Tubo de concreto CA-1 500mm</v>
          </cell>
          <cell r="C696" t="str">
            <v>m</v>
          </cell>
          <cell r="D696">
            <v>24.8</v>
          </cell>
        </row>
        <row r="697">
          <cell r="A697" t="str">
            <v>711</v>
          </cell>
          <cell r="B697" t="str">
            <v>Tubo de concreto poroso 20</v>
          </cell>
          <cell r="C697" t="str">
            <v>m</v>
          </cell>
          <cell r="D697">
            <v>5.7</v>
          </cell>
        </row>
        <row r="698">
          <cell r="A698" t="str">
            <v>408</v>
          </cell>
          <cell r="B698" t="str">
            <v>Tubo de descarga 18</v>
          </cell>
          <cell r="C698" t="str">
            <v>un</v>
          </cell>
          <cell r="D698">
            <v>1.75</v>
          </cell>
        </row>
        <row r="699">
          <cell r="A699" t="str">
            <v>409</v>
          </cell>
          <cell r="B699" t="str">
            <v>Tubo de descarga com joelho</v>
          </cell>
          <cell r="C699" t="str">
            <v>un</v>
          </cell>
          <cell r="D699">
            <v>1.8</v>
          </cell>
        </row>
        <row r="700">
          <cell r="A700" t="str">
            <v>400</v>
          </cell>
          <cell r="B700" t="str">
            <v>Tubo de ligação</v>
          </cell>
          <cell r="C700" t="str">
            <v>un</v>
          </cell>
          <cell r="D700">
            <v>5.5</v>
          </cell>
        </row>
        <row r="701">
          <cell r="A701" t="str">
            <v>701</v>
          </cell>
          <cell r="B701" t="str">
            <v>Tubo de PVC para esgoto 300mm</v>
          </cell>
          <cell r="C701" t="str">
            <v>m</v>
          </cell>
          <cell r="D701">
            <v>21.58</v>
          </cell>
        </row>
        <row r="702">
          <cell r="A702" t="str">
            <v>365</v>
          </cell>
          <cell r="B702" t="str">
            <v>Tubo galvanizado 1</v>
          </cell>
          <cell r="C702" t="str">
            <v>ml</v>
          </cell>
          <cell r="D702">
            <v>3.76</v>
          </cell>
        </row>
        <row r="703">
          <cell r="A703" t="str">
            <v>364</v>
          </cell>
          <cell r="B703" t="str">
            <v>Tubo galvanizado 1 1/2</v>
          </cell>
          <cell r="C703" t="str">
            <v>ml</v>
          </cell>
          <cell r="D703">
            <v>6.24</v>
          </cell>
        </row>
        <row r="704">
          <cell r="A704" t="str">
            <v>366</v>
          </cell>
          <cell r="B704" t="str">
            <v>Tubo galvanizado 1/2</v>
          </cell>
          <cell r="C704" t="str">
            <v>ml</v>
          </cell>
          <cell r="D704">
            <v>2.33</v>
          </cell>
        </row>
        <row r="705">
          <cell r="A705" t="str">
            <v>367</v>
          </cell>
          <cell r="B705" t="str">
            <v>Tubo galvanizado 2</v>
          </cell>
          <cell r="C705" t="str">
            <v>ml</v>
          </cell>
          <cell r="D705">
            <v>8</v>
          </cell>
        </row>
        <row r="706">
          <cell r="A706" t="str">
            <v>368</v>
          </cell>
          <cell r="B706" t="str">
            <v>Tubo galvanizado 3/4</v>
          </cell>
          <cell r="C706" t="str">
            <v>ml</v>
          </cell>
          <cell r="D706">
            <v>3</v>
          </cell>
        </row>
        <row r="707">
          <cell r="A707" t="str">
            <v>628</v>
          </cell>
          <cell r="B707" t="str">
            <v>Tubo inóx 1"</v>
          </cell>
          <cell r="C707" t="str">
            <v>m</v>
          </cell>
          <cell r="D707">
            <v>14</v>
          </cell>
        </row>
        <row r="708">
          <cell r="A708" t="str">
            <v>369</v>
          </cell>
          <cell r="B708" t="str">
            <v>Tubo PVC 100 esgoto</v>
          </cell>
          <cell r="C708" t="str">
            <v>ml</v>
          </cell>
          <cell r="D708">
            <v>2.16</v>
          </cell>
        </row>
        <row r="709">
          <cell r="A709" t="str">
            <v>682</v>
          </cell>
          <cell r="B709" t="str">
            <v>Tubo PVC 150mm esgoto</v>
          </cell>
          <cell r="C709" t="str">
            <v>m</v>
          </cell>
          <cell r="D709">
            <v>6.58</v>
          </cell>
        </row>
        <row r="710">
          <cell r="A710" t="str">
            <v>683</v>
          </cell>
          <cell r="B710" t="str">
            <v>Tubo PVC 200mm esgoto</v>
          </cell>
          <cell r="C710" t="str">
            <v>m</v>
          </cell>
          <cell r="D710">
            <v>9.98</v>
          </cell>
        </row>
        <row r="711">
          <cell r="A711" t="str">
            <v>370</v>
          </cell>
          <cell r="B711" t="str">
            <v>Tubo PVC 40 esgoto</v>
          </cell>
          <cell r="C711" t="str">
            <v>ml</v>
          </cell>
          <cell r="D711">
            <v>0.9</v>
          </cell>
        </row>
        <row r="712">
          <cell r="A712" t="str">
            <v>371</v>
          </cell>
          <cell r="B712" t="str">
            <v>Tubo PVC 50 esgoto</v>
          </cell>
          <cell r="C712" t="str">
            <v>ml</v>
          </cell>
          <cell r="D712">
            <v>1.58</v>
          </cell>
        </row>
        <row r="713">
          <cell r="A713" t="str">
            <v>372</v>
          </cell>
          <cell r="B713" t="str">
            <v>Tubo PVC 75 esgoto</v>
          </cell>
          <cell r="C713" t="str">
            <v>ml</v>
          </cell>
          <cell r="D713">
            <v>2</v>
          </cell>
        </row>
        <row r="714">
          <cell r="A714" t="str">
            <v>373</v>
          </cell>
          <cell r="B714" t="str">
            <v>Tubo PVC soldável 25</v>
          </cell>
          <cell r="C714" t="str">
            <v>ml</v>
          </cell>
          <cell r="D714">
            <v>0.6</v>
          </cell>
        </row>
        <row r="715">
          <cell r="A715" t="str">
            <v>374</v>
          </cell>
          <cell r="B715" t="str">
            <v>Tubo PVC soldável 32</v>
          </cell>
          <cell r="C715" t="str">
            <v>ml</v>
          </cell>
          <cell r="D715">
            <v>1.49</v>
          </cell>
        </row>
        <row r="716">
          <cell r="A716" t="str">
            <v>375</v>
          </cell>
          <cell r="B716" t="str">
            <v>Tubo PVC soldável 40</v>
          </cell>
          <cell r="C716" t="str">
            <v>ml</v>
          </cell>
          <cell r="D716">
            <v>2.05</v>
          </cell>
        </row>
        <row r="717">
          <cell r="A717" t="str">
            <v>376</v>
          </cell>
          <cell r="B717" t="str">
            <v>Tubo PVC soldável 50</v>
          </cell>
          <cell r="C717" t="str">
            <v>ml</v>
          </cell>
          <cell r="D717">
            <v>2.33</v>
          </cell>
        </row>
        <row r="718">
          <cell r="A718" t="str">
            <v>377</v>
          </cell>
          <cell r="B718" t="str">
            <v>Tubo PVC soldável 60</v>
          </cell>
          <cell r="C718" t="str">
            <v>ml</v>
          </cell>
          <cell r="D718">
            <v>4.16</v>
          </cell>
        </row>
        <row r="719">
          <cell r="A719" t="str">
            <v>496</v>
          </cell>
          <cell r="B719" t="str">
            <v>Usina de Asfalto Grav. 60/80 T/H</v>
          </cell>
          <cell r="C719" t="str">
            <v>h</v>
          </cell>
          <cell r="D719">
            <v>282.4</v>
          </cell>
        </row>
        <row r="720">
          <cell r="A720" t="str">
            <v>522</v>
          </cell>
          <cell r="B720" t="str">
            <v>Usina de solos</v>
          </cell>
          <cell r="C720" t="str">
            <v>h</v>
          </cell>
          <cell r="D720">
            <v>65.53</v>
          </cell>
        </row>
        <row r="721">
          <cell r="A721" t="str">
            <v>378</v>
          </cell>
          <cell r="B721" t="str">
            <v>Utilitário gasolina 65HP</v>
          </cell>
          <cell r="C721" t="str">
            <v>h</v>
          </cell>
          <cell r="D721">
            <v>17</v>
          </cell>
        </row>
        <row r="722">
          <cell r="A722" t="str">
            <v>605</v>
          </cell>
          <cell r="B722" t="str">
            <v>Válvula  kit acabamento</v>
          </cell>
          <cell r="C722" t="str">
            <v>un</v>
          </cell>
          <cell r="D722">
            <v>7</v>
          </cell>
        </row>
        <row r="723">
          <cell r="A723" t="str">
            <v>379</v>
          </cell>
          <cell r="B723" t="str">
            <v>Válvula de descarga 1 1/2</v>
          </cell>
          <cell r="C723" t="str">
            <v>un</v>
          </cell>
          <cell r="D723">
            <v>37.5</v>
          </cell>
        </row>
        <row r="724">
          <cell r="A724" t="str">
            <v>604</v>
          </cell>
          <cell r="B724" t="str">
            <v>Válvula de descarga metálica base 1 1/2"</v>
          </cell>
          <cell r="C724" t="str">
            <v>un</v>
          </cell>
          <cell r="D724">
            <v>30.5</v>
          </cell>
        </row>
        <row r="725">
          <cell r="A725" t="str">
            <v>706</v>
          </cell>
          <cell r="B725" t="str">
            <v>Válvula de retenção de 1"</v>
          </cell>
          <cell r="C725" t="str">
            <v>un</v>
          </cell>
          <cell r="D725">
            <v>10.9</v>
          </cell>
        </row>
        <row r="726">
          <cell r="A726" t="str">
            <v>722</v>
          </cell>
          <cell r="B726" t="str">
            <v>Válvula de retenção de 2 1/2"</v>
          </cell>
          <cell r="C726" t="str">
            <v>un</v>
          </cell>
          <cell r="D726">
            <v>54.84</v>
          </cell>
        </row>
        <row r="727">
          <cell r="A727" t="str">
            <v>707</v>
          </cell>
          <cell r="B727" t="str">
            <v>Válvula de sucção de 1"</v>
          </cell>
          <cell r="C727" t="str">
            <v>un</v>
          </cell>
          <cell r="D727">
            <v>8.9</v>
          </cell>
        </row>
        <row r="728">
          <cell r="A728" t="str">
            <v>380</v>
          </cell>
          <cell r="B728" t="str">
            <v>Válvula metálica 1 1/2</v>
          </cell>
          <cell r="C728" t="str">
            <v>un</v>
          </cell>
          <cell r="D728">
            <v>7</v>
          </cell>
        </row>
        <row r="729">
          <cell r="A729" t="str">
            <v>381</v>
          </cell>
          <cell r="B729" t="str">
            <v>Válvula metálica para lavatório</v>
          </cell>
          <cell r="C729" t="str">
            <v>un</v>
          </cell>
          <cell r="D729">
            <v>10</v>
          </cell>
        </row>
        <row r="730">
          <cell r="A730" t="str">
            <v>404</v>
          </cell>
          <cell r="B730" t="str">
            <v>Válvula metálica para mictório</v>
          </cell>
          <cell r="C730" t="str">
            <v>un</v>
          </cell>
          <cell r="D730">
            <v>15</v>
          </cell>
        </row>
        <row r="731">
          <cell r="A731" t="str">
            <v>382</v>
          </cell>
          <cell r="B731" t="str">
            <v>Válvula metálica para pia</v>
          </cell>
          <cell r="C731" t="str">
            <v>un</v>
          </cell>
          <cell r="D731">
            <v>10</v>
          </cell>
        </row>
        <row r="732">
          <cell r="A732" t="str">
            <v>383</v>
          </cell>
          <cell r="B732" t="str">
            <v>Vaso sanitário</v>
          </cell>
          <cell r="C732" t="str">
            <v>un</v>
          </cell>
          <cell r="D732">
            <v>51</v>
          </cell>
        </row>
        <row r="733">
          <cell r="A733" t="str">
            <v>439</v>
          </cell>
          <cell r="B733" t="str">
            <v>Vaso sanitário com caixa acoplada</v>
          </cell>
          <cell r="C733" t="str">
            <v>un</v>
          </cell>
          <cell r="D733">
            <v>125</v>
          </cell>
        </row>
        <row r="734">
          <cell r="A734" t="str">
            <v>606</v>
          </cell>
          <cell r="B734" t="str">
            <v>Vaso sanitário infantil</v>
          </cell>
          <cell r="C734" t="str">
            <v>un</v>
          </cell>
          <cell r="D734">
            <v>61</v>
          </cell>
        </row>
        <row r="735">
          <cell r="A735" t="str">
            <v>513</v>
          </cell>
          <cell r="B735" t="str">
            <v>Vassoura mecânica</v>
          </cell>
          <cell r="C735" t="str">
            <v>h</v>
          </cell>
          <cell r="D735">
            <v>3.99</v>
          </cell>
        </row>
        <row r="736">
          <cell r="A736" t="str">
            <v>685</v>
          </cell>
          <cell r="B736" t="str">
            <v>Ventilador comercial</v>
          </cell>
          <cell r="C736" t="str">
            <v>un</v>
          </cell>
          <cell r="D736">
            <v>47.8</v>
          </cell>
        </row>
        <row r="737">
          <cell r="A737" t="str">
            <v>384</v>
          </cell>
          <cell r="B737" t="str">
            <v>Vermiculita</v>
          </cell>
          <cell r="C737" t="str">
            <v>kg</v>
          </cell>
          <cell r="D737">
            <v>0.92</v>
          </cell>
        </row>
        <row r="738">
          <cell r="A738" t="str">
            <v>385</v>
          </cell>
          <cell r="B738" t="str">
            <v>Vibrador 2HP</v>
          </cell>
          <cell r="C738" t="str">
            <v>h</v>
          </cell>
          <cell r="D738">
            <v>0.7</v>
          </cell>
        </row>
        <row r="739">
          <cell r="A739" t="str">
            <v>504</v>
          </cell>
          <cell r="B739" t="str">
            <v>Vibro Acabadora com esteira</v>
          </cell>
          <cell r="C739" t="str">
            <v>h</v>
          </cell>
          <cell r="D739">
            <v>50.07</v>
          </cell>
        </row>
        <row r="740">
          <cell r="A740" t="str">
            <v>386</v>
          </cell>
          <cell r="B740" t="str">
            <v>Vidro fantasia</v>
          </cell>
          <cell r="C740" t="str">
            <v>m2</v>
          </cell>
          <cell r="D740">
            <v>15</v>
          </cell>
        </row>
        <row r="741">
          <cell r="A741" t="str">
            <v>387</v>
          </cell>
          <cell r="B741" t="str">
            <v>Vidro liso 3mm</v>
          </cell>
          <cell r="C741" t="str">
            <v>m2</v>
          </cell>
          <cell r="D741">
            <v>16</v>
          </cell>
        </row>
        <row r="742">
          <cell r="A742" t="str">
            <v>612</v>
          </cell>
          <cell r="B742" t="str">
            <v>Vidro liso 4mm</v>
          </cell>
          <cell r="C742" t="str">
            <v>m2</v>
          </cell>
          <cell r="D742">
            <v>19</v>
          </cell>
        </row>
        <row r="743">
          <cell r="A743" t="str">
            <v>388</v>
          </cell>
          <cell r="B743" t="str">
            <v>Vidro liso 4mm  fume</v>
          </cell>
          <cell r="C743" t="str">
            <v>m2</v>
          </cell>
          <cell r="D743">
            <v>29.6</v>
          </cell>
        </row>
        <row r="744">
          <cell r="A744" t="str">
            <v>740</v>
          </cell>
          <cell r="B744" t="str">
            <v>Tinta Acrílica texturada</v>
          </cell>
          <cell r="C744" t="str">
            <v>li</v>
          </cell>
          <cell r="D744">
            <v>2.91</v>
          </cell>
          <cell r="E744" t="str">
            <v>Balde 18 litros  R$ 52,50</v>
          </cell>
        </row>
        <row r="745">
          <cell r="A745" t="str">
            <v>741</v>
          </cell>
          <cell r="B745" t="str">
            <v>Eletrocalha c/ virola galvanizado a fogo c/ tampa</v>
          </cell>
          <cell r="C745" t="str">
            <v>m</v>
          </cell>
          <cell r="D745">
            <v>15.91</v>
          </cell>
        </row>
        <row r="746">
          <cell r="A746" t="str">
            <v>742</v>
          </cell>
          <cell r="B746" t="str">
            <v>Eletrocalha c/ virola galvanizado Eletro. c/  tampa</v>
          </cell>
          <cell r="C746" t="str">
            <v>m</v>
          </cell>
          <cell r="D746">
            <v>10.86</v>
          </cell>
        </row>
        <row r="747">
          <cell r="A747" t="str">
            <v>743</v>
          </cell>
        </row>
        <row r="748">
          <cell r="A748" t="str">
            <v>744</v>
          </cell>
        </row>
        <row r="749">
          <cell r="A749" t="str">
            <v>745</v>
          </cell>
        </row>
        <row r="750">
          <cell r="A750" t="str">
            <v>746</v>
          </cell>
        </row>
        <row r="751">
          <cell r="A751" t="str">
            <v>747</v>
          </cell>
        </row>
        <row r="752">
          <cell r="A752" t="str">
            <v>748</v>
          </cell>
        </row>
        <row r="753">
          <cell r="A753" t="str">
            <v>749</v>
          </cell>
        </row>
        <row r="754">
          <cell r="A754" t="str">
            <v>750</v>
          </cell>
        </row>
        <row r="755">
          <cell r="A755" t="str">
            <v>751</v>
          </cell>
        </row>
        <row r="756">
          <cell r="A756" t="str">
            <v>752</v>
          </cell>
        </row>
        <row r="757">
          <cell r="A757" t="str">
            <v>753</v>
          </cell>
        </row>
        <row r="758">
          <cell r="A758" t="str">
            <v>754</v>
          </cell>
        </row>
        <row r="759">
          <cell r="A759" t="str">
            <v>755</v>
          </cell>
        </row>
        <row r="760">
          <cell r="A760" t="str">
            <v>756</v>
          </cell>
        </row>
        <row r="761">
          <cell r="A761" t="str">
            <v>757</v>
          </cell>
        </row>
        <row r="762">
          <cell r="A762" t="str">
            <v>758</v>
          </cell>
        </row>
        <row r="763">
          <cell r="A763" t="str">
            <v>759</v>
          </cell>
        </row>
        <row r="764">
          <cell r="A764" t="str">
            <v>760</v>
          </cell>
        </row>
        <row r="765">
          <cell r="A765" t="str">
            <v>761</v>
          </cell>
        </row>
        <row r="766">
          <cell r="A766" t="str">
            <v>762</v>
          </cell>
        </row>
        <row r="767">
          <cell r="A767" t="str">
            <v>763</v>
          </cell>
        </row>
        <row r="768">
          <cell r="A768" t="str">
            <v>764</v>
          </cell>
        </row>
        <row r="769">
          <cell r="A769" t="str">
            <v>765</v>
          </cell>
        </row>
        <row r="770">
          <cell r="A770" t="str">
            <v>766</v>
          </cell>
        </row>
        <row r="771">
          <cell r="A771" t="str">
            <v>767</v>
          </cell>
        </row>
        <row r="772">
          <cell r="A772" t="str">
            <v>768</v>
          </cell>
        </row>
        <row r="773">
          <cell r="A773" t="str">
            <v>769</v>
          </cell>
        </row>
        <row r="774">
          <cell r="A774" t="str">
            <v>770</v>
          </cell>
        </row>
        <row r="775">
          <cell r="A775" t="str">
            <v>771</v>
          </cell>
        </row>
        <row r="776">
          <cell r="A776" t="str">
            <v>772</v>
          </cell>
        </row>
        <row r="777">
          <cell r="A777" t="str">
            <v>773</v>
          </cell>
        </row>
        <row r="778">
          <cell r="A778" t="str">
            <v>774</v>
          </cell>
        </row>
        <row r="779">
          <cell r="A779" t="str">
            <v>775</v>
          </cell>
        </row>
        <row r="780">
          <cell r="A780" t="str">
            <v>776</v>
          </cell>
        </row>
        <row r="781">
          <cell r="A781" t="str">
            <v>777</v>
          </cell>
        </row>
        <row r="782">
          <cell r="A782" t="str">
            <v>778</v>
          </cell>
        </row>
        <row r="783">
          <cell r="A783" t="str">
            <v>779</v>
          </cell>
        </row>
        <row r="784">
          <cell r="A784" t="str">
            <v>780</v>
          </cell>
        </row>
        <row r="785">
          <cell r="A785" t="str">
            <v>781</v>
          </cell>
        </row>
        <row r="786">
          <cell r="A786" t="str">
            <v>782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intético"/>
    </sheetNames>
    <sheetDataSet>
      <sheetData sheetId="0">
        <row r="3">
          <cell r="A3" t="str">
            <v>01.000</v>
          </cell>
          <cell r="B3" t="str">
            <v>REMOÇÃO E DEMOLIÇÃO</v>
          </cell>
          <cell r="C3" t="str">
            <v>un</v>
          </cell>
          <cell r="D3" t="str">
            <v>custo MT</v>
          </cell>
          <cell r="E3" t="str">
            <v>custo MO</v>
          </cell>
          <cell r="F3" t="str">
            <v>Total</v>
          </cell>
        </row>
        <row r="4">
          <cell r="A4" t="str">
            <v>01.001</v>
          </cell>
          <cell r="B4" t="str">
            <v>Demolição alvenaria de tijolos</v>
          </cell>
          <cell r="C4" t="str">
            <v>m3</v>
          </cell>
          <cell r="E4">
            <v>19.001102640000003</v>
          </cell>
          <cell r="F4">
            <v>19.001102640000003</v>
          </cell>
        </row>
        <row r="5">
          <cell r="A5" t="str">
            <v>01.002</v>
          </cell>
          <cell r="B5" t="str">
            <v>Demolição alvenaria de pedras</v>
          </cell>
          <cell r="C5" t="str">
            <v>m3</v>
          </cell>
          <cell r="E5">
            <v>27.598886640000003</v>
          </cell>
          <cell r="F5">
            <v>27.598886640000003</v>
          </cell>
        </row>
        <row r="6">
          <cell r="A6" t="str">
            <v>01.014</v>
          </cell>
          <cell r="B6" t="str">
            <v>Dem. de concr. armado c/ martelete</v>
          </cell>
          <cell r="C6" t="str">
            <v>m3</v>
          </cell>
          <cell r="E6">
            <v>3.5052504000000004</v>
          </cell>
          <cell r="F6">
            <v>63.12125040000001</v>
          </cell>
        </row>
        <row r="7">
          <cell r="A7" t="str">
            <v>01.003</v>
          </cell>
          <cell r="B7" t="str">
            <v>Demolição de concreto simples</v>
          </cell>
          <cell r="C7" t="str">
            <v>m3</v>
          </cell>
          <cell r="E7">
            <v>52.10257104000001</v>
          </cell>
          <cell r="F7">
            <v>52.10257104000001</v>
          </cell>
        </row>
        <row r="8">
          <cell r="A8" t="str">
            <v>01.004</v>
          </cell>
          <cell r="B8" t="str">
            <v>Demolição contrapiso simples</v>
          </cell>
          <cell r="C8" t="str">
            <v>m2</v>
          </cell>
          <cell r="E8">
            <v>5.760515280000001</v>
          </cell>
          <cell r="F8">
            <v>5.760515280000001</v>
          </cell>
        </row>
        <row r="9">
          <cell r="A9" t="str">
            <v>01.005</v>
          </cell>
          <cell r="B9" t="str">
            <v>Demolição de piso cimentado</v>
          </cell>
          <cell r="C9" t="str">
            <v>m2</v>
          </cell>
          <cell r="E9">
            <v>3.74003604</v>
          </cell>
          <cell r="F9">
            <v>3.74003604</v>
          </cell>
        </row>
        <row r="10">
          <cell r="A10" t="str">
            <v>01.006</v>
          </cell>
          <cell r="B10" t="str">
            <v>Remoção piso cerâmico</v>
          </cell>
          <cell r="C10" t="str">
            <v>m2</v>
          </cell>
          <cell r="E10">
            <v>4.16992524</v>
          </cell>
          <cell r="F10">
            <v>4.16992524</v>
          </cell>
        </row>
        <row r="11">
          <cell r="A11" t="str">
            <v>01.015</v>
          </cell>
          <cell r="B11" t="str">
            <v>Demolição piso tabua corrida</v>
          </cell>
          <cell r="C11" t="str">
            <v>m2</v>
          </cell>
          <cell r="E11">
            <v>2.45036844</v>
          </cell>
          <cell r="F11">
            <v>2.45036844</v>
          </cell>
        </row>
        <row r="12">
          <cell r="A12" t="str">
            <v>01.007</v>
          </cell>
          <cell r="B12" t="str">
            <v>Remoção piso taco</v>
          </cell>
          <cell r="C12" t="str">
            <v>m2</v>
          </cell>
          <cell r="E12">
            <v>2.8802576400000004</v>
          </cell>
          <cell r="F12">
            <v>2.8802576400000004</v>
          </cell>
        </row>
        <row r="13">
          <cell r="A13" t="str">
            <v>01.008</v>
          </cell>
          <cell r="B13" t="str">
            <v>Demolição de reboco</v>
          </cell>
          <cell r="C13" t="str">
            <v>m2</v>
          </cell>
          <cell r="E13">
            <v>0.7308116400000001</v>
          </cell>
          <cell r="F13">
            <v>0.7308116400000001</v>
          </cell>
        </row>
        <row r="14">
          <cell r="A14" t="str">
            <v>01.009</v>
          </cell>
          <cell r="B14" t="str">
            <v>Remoção de azulejo</v>
          </cell>
          <cell r="C14" t="str">
            <v>m2</v>
          </cell>
          <cell r="E14">
            <v>4.16992524</v>
          </cell>
          <cell r="F14">
            <v>4.16992524</v>
          </cell>
        </row>
        <row r="15">
          <cell r="A15" t="str">
            <v>01.016</v>
          </cell>
          <cell r="B15" t="str">
            <v>Remoção de esquadrias</v>
          </cell>
          <cell r="C15" t="str">
            <v>m2</v>
          </cell>
          <cell r="E15">
            <v>1.900110264</v>
          </cell>
          <cell r="F15">
            <v>1.900110264</v>
          </cell>
        </row>
        <row r="16">
          <cell r="A16" t="str">
            <v>01.010</v>
          </cell>
          <cell r="B16" t="str">
            <v>Remoção forro madeira</v>
          </cell>
          <cell r="C16" t="str">
            <v>m2</v>
          </cell>
          <cell r="E16">
            <v>2.329999464</v>
          </cell>
          <cell r="F16">
            <v>2.329999464</v>
          </cell>
        </row>
        <row r="17">
          <cell r="A17" t="str">
            <v>01.011</v>
          </cell>
          <cell r="B17" t="str">
            <v>Demolição estrutura telhado mad.</v>
          </cell>
          <cell r="C17" t="str">
            <v>m2</v>
          </cell>
          <cell r="E17">
            <v>4.59981444</v>
          </cell>
          <cell r="F17">
            <v>4.59981444</v>
          </cell>
        </row>
        <row r="18">
          <cell r="A18" t="str">
            <v>01.012</v>
          </cell>
          <cell r="B18" t="str">
            <v>Remoção cobertura telha barro</v>
          </cell>
          <cell r="C18" t="str">
            <v>m2</v>
          </cell>
          <cell r="E18">
            <v>1.8915124800000003</v>
          </cell>
          <cell r="F18">
            <v>1.8915124800000003</v>
          </cell>
        </row>
        <row r="19">
          <cell r="A19" t="str">
            <v>01.013</v>
          </cell>
          <cell r="B19" t="str">
            <v>Remoção de telha fibrocimento</v>
          </cell>
          <cell r="C19" t="str">
            <v>m2</v>
          </cell>
          <cell r="E19">
            <v>1.4616232800000002</v>
          </cell>
          <cell r="F19">
            <v>1.4616232800000002</v>
          </cell>
        </row>
        <row r="20">
          <cell r="A20" t="str">
            <v>01.017</v>
          </cell>
          <cell r="B20" t="str">
            <v>Corte de capoeira fina</v>
          </cell>
          <cell r="C20" t="str">
            <v>m2</v>
          </cell>
          <cell r="E20">
            <v>1.2896676</v>
          </cell>
          <cell r="F20">
            <v>1.2896676</v>
          </cell>
        </row>
        <row r="22">
          <cell r="A22" t="str">
            <v>02.000</v>
          </cell>
          <cell r="B22" t="str">
            <v>CANTEIRO DE SERVIÇO</v>
          </cell>
          <cell r="C22" t="str">
            <v>un</v>
          </cell>
          <cell r="D22" t="str">
            <v>custo MT</v>
          </cell>
          <cell r="E22" t="str">
            <v>custo MO</v>
          </cell>
          <cell r="F22" t="str">
            <v>Total</v>
          </cell>
        </row>
        <row r="23">
          <cell r="A23" t="str">
            <v>02.001</v>
          </cell>
          <cell r="B23" t="str">
            <v>Tapume simples</v>
          </cell>
          <cell r="C23" t="str">
            <v>ml</v>
          </cell>
          <cell r="D23">
            <v>15.4998534</v>
          </cell>
          <cell r="E23">
            <v>11.1771192</v>
          </cell>
          <cell r="F23">
            <v>26.6769726</v>
          </cell>
        </row>
        <row r="24">
          <cell r="A24" t="str">
            <v>02.002</v>
          </cell>
          <cell r="B24" t="str">
            <v>Depósito tábua pinus</v>
          </cell>
          <cell r="C24" t="str">
            <v>m2</v>
          </cell>
          <cell r="D24">
            <v>5.6403444</v>
          </cell>
          <cell r="E24">
            <v>36.970471200000006</v>
          </cell>
          <cell r="F24">
            <v>42.61081560000001</v>
          </cell>
        </row>
        <row r="25">
          <cell r="A25" t="str">
            <v>02.003</v>
          </cell>
          <cell r="B25" t="str">
            <v>Ponto provisório de água</v>
          </cell>
          <cell r="C25" t="str">
            <v>pt</v>
          </cell>
          <cell r="D25">
            <v>31.727999999999994</v>
          </cell>
          <cell r="E25">
            <v>20.171724</v>
          </cell>
          <cell r="F25">
            <v>51.89972399999999</v>
          </cell>
        </row>
        <row r="26">
          <cell r="A26" t="str">
            <v>02.004</v>
          </cell>
          <cell r="B26" t="str">
            <v>Ponto provisório de esgoto</v>
          </cell>
          <cell r="D26">
            <v>296.37600000000003</v>
          </cell>
          <cell r="E26">
            <v>67.79021999999999</v>
          </cell>
          <cell r="F26">
            <v>364.16622</v>
          </cell>
        </row>
        <row r="27">
          <cell r="A27" t="str">
            <v>02.005</v>
          </cell>
          <cell r="B27" t="str">
            <v>Entrada provisória de energia</v>
          </cell>
          <cell r="C27" t="str">
            <v>pt</v>
          </cell>
          <cell r="D27">
            <v>236.80800000000002</v>
          </cell>
          <cell r="E27">
            <v>67.79021999999999</v>
          </cell>
          <cell r="F27">
            <v>304.59822</v>
          </cell>
        </row>
        <row r="28">
          <cell r="A28" t="str">
            <v>02.006</v>
          </cell>
          <cell r="B28" t="str">
            <v>Placa da obra mod. PMF</v>
          </cell>
          <cell r="C28" t="str">
            <v>m2</v>
          </cell>
          <cell r="D28">
            <v>72.254142</v>
          </cell>
          <cell r="E28">
            <v>5.71752636</v>
          </cell>
          <cell r="F28">
            <v>77.97166836</v>
          </cell>
        </row>
        <row r="30">
          <cell r="A30" t="str">
            <v>03.000</v>
          </cell>
          <cell r="B30" t="str">
            <v>ESTRUTURA E FUNDAÇÃO</v>
          </cell>
          <cell r="C30" t="str">
            <v>un</v>
          </cell>
          <cell r="D30" t="str">
            <v>custo MT</v>
          </cell>
          <cell r="E30" t="str">
            <v>custo MO</v>
          </cell>
          <cell r="F30" t="str">
            <v>Total</v>
          </cell>
        </row>
        <row r="31">
          <cell r="A31" t="str">
            <v>03.002</v>
          </cell>
          <cell r="B31" t="str">
            <v>Locação da obra</v>
          </cell>
          <cell r="C31" t="str">
            <v>m2</v>
          </cell>
          <cell r="D31">
            <v>0.12339089999999998</v>
          </cell>
          <cell r="E31">
            <v>1.03173408</v>
          </cell>
          <cell r="F31">
            <v>1.15512498</v>
          </cell>
        </row>
        <row r="32">
          <cell r="A32" t="str">
            <v>03.016</v>
          </cell>
          <cell r="B32" t="str">
            <v>Estaca pré-moldada 18x18 cravada</v>
          </cell>
          <cell r="C32" t="str">
            <v>ml</v>
          </cell>
          <cell r="D32">
            <v>21</v>
          </cell>
          <cell r="E32">
            <v>2.5793352</v>
          </cell>
          <cell r="F32">
            <v>23.5793352</v>
          </cell>
        </row>
        <row r="33">
          <cell r="A33" t="str">
            <v>03.017</v>
          </cell>
          <cell r="B33" t="str">
            <v>Mobilização de equip. para estaquea.</v>
          </cell>
          <cell r="C33" t="str">
            <v>un</v>
          </cell>
          <cell r="D33">
            <v>600</v>
          </cell>
          <cell r="E33">
            <v>0</v>
          </cell>
          <cell r="F33">
            <v>600</v>
          </cell>
        </row>
        <row r="34">
          <cell r="A34" t="str">
            <v>03.003</v>
          </cell>
          <cell r="B34" t="str">
            <v>Escavação manual</v>
          </cell>
          <cell r="C34" t="str">
            <v>m3</v>
          </cell>
          <cell r="D34" t="str">
            <v> </v>
          </cell>
          <cell r="E34">
            <v>10.74723</v>
          </cell>
          <cell r="F34">
            <v>10.74723</v>
          </cell>
        </row>
        <row r="35">
          <cell r="A35" t="str">
            <v>03.005</v>
          </cell>
          <cell r="B35" t="str">
            <v>Lastro de brita</v>
          </cell>
          <cell r="C35" t="str">
            <v>m3</v>
          </cell>
          <cell r="D35">
            <v>34.32</v>
          </cell>
          <cell r="E35">
            <v>8.89870644</v>
          </cell>
          <cell r="F35">
            <v>43.21870644</v>
          </cell>
        </row>
        <row r="36">
          <cell r="A36" t="str">
            <v>03.006</v>
          </cell>
          <cell r="B36" t="str">
            <v>Lastro de concreto simples</v>
          </cell>
          <cell r="C36" t="str">
            <v>m3</v>
          </cell>
          <cell r="D36">
            <v>77.04</v>
          </cell>
          <cell r="E36">
            <v>55.0258176</v>
          </cell>
          <cell r="F36">
            <v>132.0658176</v>
          </cell>
        </row>
        <row r="37">
          <cell r="A37" t="str">
            <v>03.001</v>
          </cell>
          <cell r="B37" t="str">
            <v>Lançamento de concreto em fundação</v>
          </cell>
          <cell r="C37" t="str">
            <v>m3</v>
          </cell>
          <cell r="D37">
            <v>0.39599999999999996</v>
          </cell>
          <cell r="E37">
            <v>29.232465599999998</v>
          </cell>
          <cell r="F37">
            <v>29.6284656</v>
          </cell>
        </row>
        <row r="38">
          <cell r="A38" t="str">
            <v>03.004</v>
          </cell>
          <cell r="B38" t="str">
            <v>Conreto fck 15MPa  (preparo)</v>
          </cell>
          <cell r="C38" t="str">
            <v>m3</v>
          </cell>
          <cell r="D38">
            <v>90.888</v>
          </cell>
          <cell r="E38">
            <v>25.793352000000002</v>
          </cell>
          <cell r="F38">
            <v>116.681352</v>
          </cell>
        </row>
        <row r="39">
          <cell r="A39" t="str">
            <v>03.011</v>
          </cell>
          <cell r="B39" t="str">
            <v>Concreto fck 15 Mpa (prep. lanc. e cura)</v>
          </cell>
          <cell r="C39" t="str">
            <v>m3</v>
          </cell>
          <cell r="D39">
            <v>91.284</v>
          </cell>
          <cell r="E39">
            <v>55.0258176</v>
          </cell>
          <cell r="F39">
            <v>146.3098176</v>
          </cell>
        </row>
        <row r="40">
          <cell r="A40" t="str">
            <v>03.012</v>
          </cell>
          <cell r="B40" t="str">
            <v>Concreto fck 20 Mpa (prep. lanc. e cura)</v>
          </cell>
          <cell r="C40" t="str">
            <v>m3</v>
          </cell>
          <cell r="D40">
            <v>95.964</v>
          </cell>
          <cell r="E40">
            <v>55.0258176</v>
          </cell>
          <cell r="F40">
            <v>150.9898176</v>
          </cell>
        </row>
        <row r="41">
          <cell r="A41" t="str">
            <v>03.013</v>
          </cell>
          <cell r="B41" t="str">
            <v>Forma de pinus para concreto armado</v>
          </cell>
          <cell r="C41" t="str">
            <v>m2</v>
          </cell>
          <cell r="D41">
            <v>9.143999999999998</v>
          </cell>
          <cell r="E41">
            <v>8.167894800000001</v>
          </cell>
          <cell r="F41">
            <v>17.311894799999997</v>
          </cell>
        </row>
        <row r="42">
          <cell r="A42" t="str">
            <v>03.014</v>
          </cell>
          <cell r="B42" t="str">
            <v>Armadura CA-50  média</v>
          </cell>
          <cell r="C42" t="str">
            <v>kg</v>
          </cell>
          <cell r="D42">
            <v>1.029</v>
          </cell>
          <cell r="E42">
            <v>0.8597784</v>
          </cell>
          <cell r="F42">
            <v>1.8887784</v>
          </cell>
        </row>
        <row r="43">
          <cell r="A43" t="str">
            <v>03.015</v>
          </cell>
          <cell r="B43" t="str">
            <v>Armadura CA-60 média</v>
          </cell>
          <cell r="C43" t="str">
            <v>kg</v>
          </cell>
          <cell r="D43">
            <v>1.062</v>
          </cell>
          <cell r="E43">
            <v>0.8597784</v>
          </cell>
          <cell r="F43">
            <v>1.9217784</v>
          </cell>
        </row>
        <row r="44">
          <cell r="A44" t="str">
            <v>03.007</v>
          </cell>
          <cell r="B44" t="str">
            <v>Concreto estrutural   15MPa</v>
          </cell>
          <cell r="C44" t="str">
            <v>m3</v>
          </cell>
          <cell r="D44">
            <v>313.896</v>
          </cell>
          <cell r="E44">
            <v>249.76562519999996</v>
          </cell>
          <cell r="F44">
            <v>563.6616252</v>
          </cell>
        </row>
        <row r="45">
          <cell r="A45" t="str">
            <v>03.008</v>
          </cell>
          <cell r="B45" t="str">
            <v>Concreto estrutural   13,5MPa</v>
          </cell>
          <cell r="C45" t="str">
            <v>m3</v>
          </cell>
          <cell r="D45">
            <v>202.032</v>
          </cell>
          <cell r="E45">
            <v>196.88925360000002</v>
          </cell>
          <cell r="F45">
            <v>398.9212536</v>
          </cell>
        </row>
        <row r="46">
          <cell r="A46" t="str">
            <v>03.009</v>
          </cell>
          <cell r="B46" t="str">
            <v>Laje pré-fabricada forro</v>
          </cell>
          <cell r="C46" t="str">
            <v>m2</v>
          </cell>
          <cell r="D46">
            <v>12.419304</v>
          </cell>
          <cell r="E46">
            <v>5.11568148</v>
          </cell>
          <cell r="F46">
            <v>17.53498548</v>
          </cell>
        </row>
        <row r="47">
          <cell r="A47" t="str">
            <v>03.010</v>
          </cell>
          <cell r="B47" t="str">
            <v>Laje pré-fabricada piso</v>
          </cell>
          <cell r="C47" t="str">
            <v>m2</v>
          </cell>
          <cell r="D47">
            <v>13.726104000000001</v>
          </cell>
          <cell r="E47">
            <v>6.448338000000001</v>
          </cell>
          <cell r="F47">
            <v>20.174442000000003</v>
          </cell>
        </row>
        <row r="49">
          <cell r="A49" t="str">
            <v>04.000</v>
          </cell>
          <cell r="B49" t="str">
            <v>ALVENARIA E REVESTIMENTO</v>
          </cell>
          <cell r="C49" t="str">
            <v>un</v>
          </cell>
          <cell r="D49" t="str">
            <v>custo MT</v>
          </cell>
          <cell r="E49" t="str">
            <v>custo MO</v>
          </cell>
          <cell r="F49" t="str">
            <v>Total</v>
          </cell>
        </row>
        <row r="50">
          <cell r="A50" t="str">
            <v>04.001</v>
          </cell>
          <cell r="B50" t="str">
            <v>Impermeabilização baldrame</v>
          </cell>
          <cell r="C50" t="str">
            <v>m2</v>
          </cell>
          <cell r="D50">
            <v>2.1552000000000002</v>
          </cell>
          <cell r="E50">
            <v>3.4391136</v>
          </cell>
          <cell r="F50">
            <v>5.5943136</v>
          </cell>
        </row>
        <row r="51">
          <cell r="A51" t="str">
            <v>04.002</v>
          </cell>
          <cell r="B51" t="str">
            <v>Alvenaria de tijolos 6FP (15)</v>
          </cell>
          <cell r="C51" t="str">
            <v>m2</v>
          </cell>
          <cell r="D51">
            <v>4.55256</v>
          </cell>
          <cell r="E51">
            <v>8.25387264</v>
          </cell>
          <cell r="F51">
            <v>12.80643264</v>
          </cell>
        </row>
        <row r="52">
          <cell r="A52" t="str">
            <v>04.013</v>
          </cell>
          <cell r="B52" t="str">
            <v>Alvenaria de tijolos 6FP (20)</v>
          </cell>
          <cell r="C52" t="str">
            <v>m2</v>
          </cell>
          <cell r="D52">
            <v>7.178819999999999</v>
          </cell>
          <cell r="E52">
            <v>9.904647168</v>
          </cell>
          <cell r="F52">
            <v>17.083467168</v>
          </cell>
        </row>
        <row r="53">
          <cell r="A53" t="str">
            <v>04.003</v>
          </cell>
          <cell r="B53" t="str">
            <v>Alvenaria de tijolos maciços (S)</v>
          </cell>
          <cell r="D53">
            <v>10.252139999999997</v>
          </cell>
          <cell r="E53">
            <v>10.3173408</v>
          </cell>
          <cell r="F53">
            <v>20.569480799999997</v>
          </cell>
        </row>
        <row r="54">
          <cell r="A54" t="str">
            <v>04.004</v>
          </cell>
          <cell r="B54" t="str">
            <v>Alvenaria de tijolos maciços (D)</v>
          </cell>
          <cell r="D54">
            <v>19.911479999999994</v>
          </cell>
          <cell r="E54">
            <v>17.53947936</v>
          </cell>
          <cell r="F54">
            <v>37.45095936</v>
          </cell>
        </row>
        <row r="55">
          <cell r="A55" t="str">
            <v>04.005</v>
          </cell>
          <cell r="B55" t="str">
            <v>Chapisco  1:4</v>
          </cell>
          <cell r="C55" t="str">
            <v>m2</v>
          </cell>
          <cell r="D55">
            <v>0.4845</v>
          </cell>
          <cell r="E55">
            <v>1.2466786799999998</v>
          </cell>
          <cell r="F55">
            <v>1.7311786799999997</v>
          </cell>
        </row>
        <row r="56">
          <cell r="A56" t="str">
            <v>04.006</v>
          </cell>
          <cell r="B56" t="str">
            <v>Reboco  massa única 1:2:8</v>
          </cell>
          <cell r="C56" t="str">
            <v>m2</v>
          </cell>
          <cell r="D56">
            <v>0.8609880000000001</v>
          </cell>
          <cell r="E56">
            <v>5.1586704</v>
          </cell>
          <cell r="F56">
            <v>6.0196584</v>
          </cell>
        </row>
        <row r="57">
          <cell r="A57" t="str">
            <v>04.016</v>
          </cell>
          <cell r="B57" t="str">
            <v>Reboco  com argamassa pré-misturada</v>
          </cell>
          <cell r="C57" t="str">
            <v>m2</v>
          </cell>
          <cell r="D57">
            <v>1.07988</v>
          </cell>
          <cell r="E57">
            <v>4.7287812</v>
          </cell>
          <cell r="F57">
            <v>5.8086612</v>
          </cell>
        </row>
        <row r="58">
          <cell r="A58" t="str">
            <v>04.007</v>
          </cell>
          <cell r="B58" t="str">
            <v>Azulejo 20x20 (argamassa colante)</v>
          </cell>
          <cell r="C58" t="str">
            <v>m2</v>
          </cell>
          <cell r="D58">
            <v>9.948</v>
          </cell>
          <cell r="E58">
            <v>5.4397518</v>
          </cell>
          <cell r="F58">
            <v>15.3877518</v>
          </cell>
        </row>
        <row r="59">
          <cell r="A59" t="str">
            <v>04.008</v>
          </cell>
          <cell r="B59" t="str">
            <v>Elemento vazado cimento 40x40x7</v>
          </cell>
          <cell r="C59" t="str">
            <v>m2</v>
          </cell>
          <cell r="D59">
            <v>6.877199999999999</v>
          </cell>
          <cell r="E59">
            <v>7.222138559999999</v>
          </cell>
          <cell r="F59">
            <v>14.09933856</v>
          </cell>
        </row>
        <row r="60">
          <cell r="A60" t="str">
            <v>04.009</v>
          </cell>
          <cell r="B60" t="str">
            <v>Elemento vazado cimento 24x24x10</v>
          </cell>
          <cell r="C60" t="str">
            <v>m2</v>
          </cell>
          <cell r="D60">
            <v>15.9996</v>
          </cell>
          <cell r="E60">
            <v>9.28560672</v>
          </cell>
          <cell r="F60">
            <v>25.285206719999998</v>
          </cell>
        </row>
        <row r="61">
          <cell r="A61" t="str">
            <v>04.010</v>
          </cell>
          <cell r="B61" t="str">
            <v>Elemento vazado cerâmica</v>
          </cell>
          <cell r="C61" t="str">
            <v>m2</v>
          </cell>
          <cell r="D61">
            <v>3.7296</v>
          </cell>
          <cell r="E61">
            <v>10.3173408</v>
          </cell>
          <cell r="F61">
            <v>14.0469408</v>
          </cell>
        </row>
        <row r="62">
          <cell r="A62" t="str">
            <v>04.011</v>
          </cell>
          <cell r="B62" t="str">
            <v>Chapa lisa fibrocimento 6mm</v>
          </cell>
          <cell r="C62" t="str">
            <v>m2</v>
          </cell>
          <cell r="D62">
            <v>23.381999999999998</v>
          </cell>
          <cell r="E62">
            <v>5.5885596</v>
          </cell>
          <cell r="F62">
            <v>28.970559599999998</v>
          </cell>
        </row>
        <row r="63">
          <cell r="A63" t="str">
            <v>04.012</v>
          </cell>
          <cell r="B63" t="str">
            <v>Divisória  em argamassa armada 5cm</v>
          </cell>
          <cell r="C63" t="str">
            <v>m2</v>
          </cell>
          <cell r="D63">
            <v>22.848</v>
          </cell>
          <cell r="E63">
            <v>8.597784</v>
          </cell>
          <cell r="F63">
            <v>31.445784</v>
          </cell>
        </row>
        <row r="64">
          <cell r="A64" t="str">
            <v>04.014</v>
          </cell>
          <cell r="B64" t="str">
            <v>Divisória tipo divilux</v>
          </cell>
          <cell r="C64" t="str">
            <v>m2</v>
          </cell>
          <cell r="D64">
            <v>25.26</v>
          </cell>
          <cell r="E64">
            <v>3.5999999999999996</v>
          </cell>
          <cell r="F64">
            <v>28.86</v>
          </cell>
        </row>
        <row r="65">
          <cell r="A65" t="str">
            <v>04.015</v>
          </cell>
          <cell r="B65" t="str">
            <v>Divisória tipo divilux com vidro</v>
          </cell>
          <cell r="C65" t="str">
            <v>m2</v>
          </cell>
          <cell r="D65">
            <v>28.548</v>
          </cell>
          <cell r="E65">
            <v>3.5999999999999996</v>
          </cell>
          <cell r="F65">
            <v>32.147999999999996</v>
          </cell>
        </row>
        <row r="67">
          <cell r="A67" t="str">
            <v>05.000</v>
          </cell>
          <cell r="B67" t="str">
            <v>PISO</v>
          </cell>
          <cell r="C67" t="str">
            <v>un</v>
          </cell>
          <cell r="D67" t="str">
            <v>custo MT</v>
          </cell>
          <cell r="E67" t="str">
            <v>custo MO</v>
          </cell>
          <cell r="F67" t="str">
            <v>Total</v>
          </cell>
        </row>
        <row r="68">
          <cell r="A68" t="str">
            <v>05.001</v>
          </cell>
          <cell r="B68" t="str">
            <v>Aterro, espalhado e compactado</v>
          </cell>
          <cell r="C68" t="str">
            <v>m3</v>
          </cell>
          <cell r="D68">
            <v>9.2124</v>
          </cell>
          <cell r="E68">
            <v>0.51586704</v>
          </cell>
          <cell r="F68">
            <v>9.72826704</v>
          </cell>
        </row>
        <row r="69">
          <cell r="A69" t="str">
            <v>05.002</v>
          </cell>
          <cell r="B69" t="str">
            <v>Contrapiso simples 5cm</v>
          </cell>
          <cell r="C69" t="str">
            <v>m2</v>
          </cell>
          <cell r="D69">
            <v>4.1076</v>
          </cell>
          <cell r="E69">
            <v>5.1586704</v>
          </cell>
          <cell r="F69">
            <v>9.2662704</v>
          </cell>
        </row>
        <row r="70">
          <cell r="A70" t="str">
            <v>05.003</v>
          </cell>
          <cell r="B70" t="str">
            <v>Contrapiso concreto armado 10cm</v>
          </cell>
          <cell r="C70" t="str">
            <v>m2</v>
          </cell>
          <cell r="D70">
            <v>10.35024</v>
          </cell>
          <cell r="E70">
            <v>10.661252160000002</v>
          </cell>
          <cell r="F70">
            <v>21.011492160000003</v>
          </cell>
        </row>
        <row r="71">
          <cell r="A71" t="str">
            <v>05.004</v>
          </cell>
          <cell r="B71" t="str">
            <v>Cimentado base 2,5cm</v>
          </cell>
          <cell r="C71" t="str">
            <v>m2</v>
          </cell>
          <cell r="D71">
            <v>2.1390000000000002</v>
          </cell>
          <cell r="E71">
            <v>4.12693632</v>
          </cell>
          <cell r="F71">
            <v>6.265936320000001</v>
          </cell>
        </row>
        <row r="72">
          <cell r="A72" t="str">
            <v>05.005</v>
          </cell>
          <cell r="B72" t="str">
            <v>Piso cerâmico extra 30x30</v>
          </cell>
          <cell r="C72" t="str">
            <v>m2</v>
          </cell>
          <cell r="D72">
            <v>13.3002</v>
          </cell>
          <cell r="E72">
            <v>6.96420504</v>
          </cell>
          <cell r="F72">
            <v>20.26440504</v>
          </cell>
        </row>
        <row r="73">
          <cell r="A73" t="str">
            <v>05.006</v>
          </cell>
          <cell r="B73" t="str">
            <v>Idem (assentado com argamassa colante)</v>
          </cell>
          <cell r="C73" t="str">
            <v>m2</v>
          </cell>
          <cell r="D73">
            <v>11.880000000000003</v>
          </cell>
          <cell r="E73">
            <v>4.90073688</v>
          </cell>
          <cell r="F73">
            <v>16.780736880000003</v>
          </cell>
        </row>
        <row r="74">
          <cell r="A74" t="str">
            <v>05.007</v>
          </cell>
          <cell r="B74" t="str">
            <v>Rodapé cerâmico 7cm</v>
          </cell>
          <cell r="C74" t="str">
            <v>ml</v>
          </cell>
          <cell r="D74">
            <v>1.09176</v>
          </cell>
          <cell r="E74">
            <v>0.8167894800000001</v>
          </cell>
          <cell r="F74">
            <v>1.90854948</v>
          </cell>
        </row>
        <row r="75">
          <cell r="A75" t="str">
            <v>05.008</v>
          </cell>
          <cell r="B75" t="str">
            <v>Rodapé de madeira  7cm</v>
          </cell>
          <cell r="C75" t="str">
            <v>ml</v>
          </cell>
          <cell r="D75">
            <v>2.1726</v>
          </cell>
          <cell r="E75">
            <v>0.653431584</v>
          </cell>
          <cell r="F75">
            <v>2.826031584</v>
          </cell>
        </row>
        <row r="77">
          <cell r="A77" t="str">
            <v>06.000</v>
          </cell>
          <cell r="B77" t="str">
            <v>COBERTURA</v>
          </cell>
          <cell r="C77" t="str">
            <v>un</v>
          </cell>
          <cell r="D77" t="str">
            <v>custo MT</v>
          </cell>
          <cell r="E77" t="str">
            <v>custo MO</v>
          </cell>
          <cell r="F77" t="str">
            <v>Total</v>
          </cell>
        </row>
        <row r="78">
          <cell r="A78" t="str">
            <v>06.001</v>
          </cell>
          <cell r="B78" t="str">
            <v>Estrutura madeira p/ telha cerâmica</v>
          </cell>
          <cell r="C78" t="str">
            <v>m2</v>
          </cell>
          <cell r="D78">
            <v>12.801599999999999</v>
          </cell>
          <cell r="E78">
            <v>12.38080896</v>
          </cell>
          <cell r="F78">
            <v>25.182408959999997</v>
          </cell>
        </row>
        <row r="79">
          <cell r="A79" t="str">
            <v>06.002</v>
          </cell>
          <cell r="B79" t="str">
            <v>Estrutura madeira  telha fibrocimento</v>
          </cell>
          <cell r="C79" t="str">
            <v>m2</v>
          </cell>
          <cell r="D79">
            <v>8.7696</v>
          </cell>
          <cell r="E79">
            <v>10.3173408</v>
          </cell>
          <cell r="F79">
            <v>19.0869408</v>
          </cell>
        </row>
        <row r="80">
          <cell r="A80" t="str">
            <v>06.003</v>
          </cell>
          <cell r="B80" t="str">
            <v>Estrutura madeira ancorada laje</v>
          </cell>
          <cell r="C80" t="str">
            <v>m2</v>
          </cell>
          <cell r="D80">
            <v>5.2416</v>
          </cell>
          <cell r="E80">
            <v>6.19040448</v>
          </cell>
          <cell r="F80">
            <v>11.43200448</v>
          </cell>
        </row>
        <row r="81">
          <cell r="A81" t="str">
            <v>06.012</v>
          </cell>
          <cell r="B81" t="str">
            <v>Cumeeira para telha francesa</v>
          </cell>
          <cell r="C81" t="str">
            <v>ml</v>
          </cell>
          <cell r="D81">
            <v>1.7999999999999998</v>
          </cell>
          <cell r="E81">
            <v>5.1586704</v>
          </cell>
          <cell r="F81">
            <v>6.9586704</v>
          </cell>
        </row>
        <row r="82">
          <cell r="A82" t="str">
            <v>06.004</v>
          </cell>
          <cell r="B82" t="str">
            <v>Cobertura com telha francesa</v>
          </cell>
          <cell r="C82" t="str">
            <v>m2</v>
          </cell>
          <cell r="D82">
            <v>5.1</v>
          </cell>
          <cell r="E82">
            <v>5.1586704</v>
          </cell>
          <cell r="F82">
            <v>10.2586704</v>
          </cell>
        </row>
        <row r="83">
          <cell r="A83" t="str">
            <v>06.011</v>
          </cell>
          <cell r="B83" t="str">
            <v>Cobertura com telha PLAN</v>
          </cell>
          <cell r="C83" t="str">
            <v>m2</v>
          </cell>
          <cell r="D83">
            <v>5.808</v>
          </cell>
          <cell r="E83">
            <v>4.12693632</v>
          </cell>
          <cell r="F83">
            <v>9.93493632</v>
          </cell>
        </row>
        <row r="84">
          <cell r="A84" t="str">
            <v>06.005</v>
          </cell>
          <cell r="B84" t="str">
            <v>Cobertura telha fibrocimento 6mm</v>
          </cell>
          <cell r="C84" t="str">
            <v>m2</v>
          </cell>
          <cell r="D84">
            <v>7.1255999999999995</v>
          </cell>
          <cell r="E84">
            <v>2.269814976</v>
          </cell>
          <cell r="F84">
            <v>9.395414976</v>
          </cell>
        </row>
        <row r="85">
          <cell r="A85" t="str">
            <v>06.013</v>
          </cell>
          <cell r="B85" t="str">
            <v>Cobertura fibrocimento 4mm</v>
          </cell>
          <cell r="C85" t="str">
            <v>m2</v>
          </cell>
          <cell r="D85">
            <v>4.274399999999999</v>
          </cell>
          <cell r="E85">
            <v>1.54760112</v>
          </cell>
          <cell r="F85">
            <v>5.8220011199999995</v>
          </cell>
        </row>
        <row r="86">
          <cell r="A86" t="str">
            <v>06.006</v>
          </cell>
          <cell r="B86" t="str">
            <v>Calha alumínio corte 60</v>
          </cell>
          <cell r="C86" t="str">
            <v>ml</v>
          </cell>
          <cell r="D86">
            <v>7.5600000000000005</v>
          </cell>
          <cell r="E86">
            <v>1.4616232800000002</v>
          </cell>
          <cell r="F86">
            <v>9.02162328</v>
          </cell>
        </row>
        <row r="87">
          <cell r="A87" t="str">
            <v>06.007</v>
          </cell>
          <cell r="B87" t="str">
            <v>Rufo de cimento 10x25</v>
          </cell>
          <cell r="C87" t="str">
            <v>ml</v>
          </cell>
          <cell r="D87">
            <v>4.32948</v>
          </cell>
          <cell r="E87">
            <v>6.362360160000001</v>
          </cell>
          <cell r="F87">
            <v>10.691840160000002</v>
          </cell>
        </row>
        <row r="88">
          <cell r="A88" t="str">
            <v>06.008</v>
          </cell>
          <cell r="B88" t="str">
            <v>Forro de madeira de lei</v>
          </cell>
          <cell r="C88" t="str">
            <v>m2</v>
          </cell>
          <cell r="D88">
            <v>8.827165</v>
          </cell>
          <cell r="E88">
            <v>8.25387264</v>
          </cell>
          <cell r="F88">
            <v>17.08103764</v>
          </cell>
        </row>
        <row r="89">
          <cell r="A89" t="str">
            <v>06.009</v>
          </cell>
          <cell r="B89" t="str">
            <v>Forro de PVC 20cm</v>
          </cell>
          <cell r="C89" t="str">
            <v>m2</v>
          </cell>
          <cell r="D89">
            <v>15.91968</v>
          </cell>
          <cell r="E89">
            <v>2.5708800000000003</v>
          </cell>
          <cell r="F89">
            <v>18.49056</v>
          </cell>
        </row>
        <row r="90">
          <cell r="A90" t="str">
            <v>06.010</v>
          </cell>
          <cell r="B90" t="str">
            <v>Calha pluvial de alumínio</v>
          </cell>
          <cell r="C90" t="str">
            <v>ml</v>
          </cell>
          <cell r="D90">
            <v>13.8438</v>
          </cell>
          <cell r="E90">
            <v>6.448338000000001</v>
          </cell>
          <cell r="F90">
            <v>20.292138</v>
          </cell>
        </row>
        <row r="92">
          <cell r="A92" t="str">
            <v>07.000</v>
          </cell>
          <cell r="B92" t="str">
            <v>ESQUADRIAS </v>
          </cell>
          <cell r="C92" t="str">
            <v>un</v>
          </cell>
          <cell r="D92" t="str">
            <v>custo MT</v>
          </cell>
          <cell r="E92" t="str">
            <v>custo MO</v>
          </cell>
          <cell r="F92" t="str">
            <v>Total</v>
          </cell>
        </row>
        <row r="93">
          <cell r="A93" t="str">
            <v>07.020</v>
          </cell>
          <cell r="B93" t="str">
            <v>Forra para porta interna 60x210</v>
          </cell>
          <cell r="C93" t="str">
            <v>un</v>
          </cell>
          <cell r="D93">
            <v>18.2412</v>
          </cell>
          <cell r="E93">
            <v>15.476011200000002</v>
          </cell>
          <cell r="F93">
            <v>33.7172112</v>
          </cell>
        </row>
        <row r="94">
          <cell r="A94" t="str">
            <v>07.001</v>
          </cell>
          <cell r="B94" t="str">
            <v>Porta interna 60x210   c/ ferragens </v>
          </cell>
          <cell r="C94" t="str">
            <v>un</v>
          </cell>
          <cell r="D94">
            <v>66.5376</v>
          </cell>
          <cell r="E94">
            <v>20.6346816</v>
          </cell>
          <cell r="F94">
            <v>87.17228159999999</v>
          </cell>
        </row>
        <row r="95">
          <cell r="A95" t="str">
            <v>07.021</v>
          </cell>
          <cell r="B95" t="str">
            <v>Forra para porta interna 70x210</v>
          </cell>
          <cell r="C95" t="str">
            <v>un</v>
          </cell>
          <cell r="D95">
            <v>18.6012</v>
          </cell>
          <cell r="E95">
            <v>15.476011200000002</v>
          </cell>
          <cell r="F95">
            <v>34.0772112</v>
          </cell>
        </row>
        <row r="96">
          <cell r="A96" t="str">
            <v>07.002</v>
          </cell>
          <cell r="B96" t="str">
            <v>Porta interna 70x210 c/ ferrgens</v>
          </cell>
          <cell r="C96" t="str">
            <v>un</v>
          </cell>
          <cell r="D96">
            <v>72.6864</v>
          </cell>
          <cell r="E96">
            <v>20.6346816</v>
          </cell>
          <cell r="F96">
            <v>93.32108160000001</v>
          </cell>
        </row>
        <row r="97">
          <cell r="A97" t="str">
            <v>07.022</v>
          </cell>
          <cell r="B97" t="str">
            <v>Forra para porta interna 80x210</v>
          </cell>
          <cell r="C97" t="str">
            <v>un</v>
          </cell>
          <cell r="D97">
            <v>18.961199999999998</v>
          </cell>
          <cell r="E97">
            <v>15.476011200000002</v>
          </cell>
          <cell r="F97">
            <v>34.4372112</v>
          </cell>
        </row>
        <row r="98">
          <cell r="A98" t="str">
            <v>07.003</v>
          </cell>
          <cell r="B98" t="str">
            <v>Porta interna 80x210  c/ ferragens</v>
          </cell>
          <cell r="C98" t="str">
            <v>un</v>
          </cell>
          <cell r="D98">
            <v>76.4352</v>
          </cell>
          <cell r="E98">
            <v>20.6346816</v>
          </cell>
          <cell r="F98">
            <v>97.0698816</v>
          </cell>
        </row>
        <row r="99">
          <cell r="A99" t="str">
            <v>07.023</v>
          </cell>
          <cell r="B99" t="str">
            <v>Forra para porta interna 90x210</v>
          </cell>
          <cell r="C99" t="str">
            <v>un</v>
          </cell>
          <cell r="D99">
            <v>19.3212</v>
          </cell>
          <cell r="E99">
            <v>15.476011200000002</v>
          </cell>
          <cell r="F99">
            <v>34.79721120000001</v>
          </cell>
        </row>
        <row r="100">
          <cell r="A100" t="str">
            <v>07.004</v>
          </cell>
          <cell r="B100" t="str">
            <v>Porta interna 90x210  c/ ferragens</v>
          </cell>
          <cell r="C100" t="str">
            <v>un</v>
          </cell>
          <cell r="D100">
            <v>82.58399999999999</v>
          </cell>
          <cell r="E100">
            <v>20.6346816</v>
          </cell>
          <cell r="F100">
            <v>103.2186816</v>
          </cell>
        </row>
        <row r="101">
          <cell r="A101" t="str">
            <v>07.024</v>
          </cell>
          <cell r="B101" t="str">
            <v>Forra para porta interna 100x210</v>
          </cell>
          <cell r="C101" t="str">
            <v>un</v>
          </cell>
          <cell r="D101">
            <v>19.6812</v>
          </cell>
          <cell r="E101">
            <v>15.476011200000002</v>
          </cell>
          <cell r="F101">
            <v>35.157211200000006</v>
          </cell>
        </row>
        <row r="102">
          <cell r="A102" t="str">
            <v>07.005</v>
          </cell>
          <cell r="B102" t="str">
            <v>Porta interna 100x210  c/ ferragens</v>
          </cell>
          <cell r="C102" t="str">
            <v>un</v>
          </cell>
          <cell r="D102">
            <v>85.1328</v>
          </cell>
          <cell r="E102">
            <v>20.6346816</v>
          </cell>
          <cell r="F102">
            <v>105.7674816</v>
          </cell>
        </row>
        <row r="103">
          <cell r="A103" t="str">
            <v>07.025</v>
          </cell>
          <cell r="B103" t="str">
            <v>Forra para porta externa 80x210</v>
          </cell>
          <cell r="C103" t="str">
            <v>un</v>
          </cell>
          <cell r="D103">
            <v>18.961199999999998</v>
          </cell>
          <cell r="E103">
            <v>15.476011200000002</v>
          </cell>
          <cell r="F103">
            <v>34.4372112</v>
          </cell>
        </row>
        <row r="104">
          <cell r="A104" t="str">
            <v>07.006</v>
          </cell>
          <cell r="B104" t="str">
            <v>Porta externa 80x210   c/ ferragens</v>
          </cell>
          <cell r="C104" t="str">
            <v>un</v>
          </cell>
          <cell r="D104">
            <v>104.8176</v>
          </cell>
          <cell r="E104">
            <v>20.6346816</v>
          </cell>
          <cell r="F104">
            <v>125.45228159999999</v>
          </cell>
        </row>
        <row r="105">
          <cell r="A105" t="str">
            <v>07.026</v>
          </cell>
          <cell r="B105" t="str">
            <v>Forra para porta externa 90x210</v>
          </cell>
          <cell r="C105" t="str">
            <v>un</v>
          </cell>
          <cell r="D105">
            <v>19.3212</v>
          </cell>
          <cell r="E105">
            <v>15.476011200000002</v>
          </cell>
          <cell r="F105">
            <v>34.79721120000001</v>
          </cell>
        </row>
        <row r="106">
          <cell r="A106" t="str">
            <v>07.007</v>
          </cell>
          <cell r="B106" t="str">
            <v>Porta externa 90x210  c/ ferragens</v>
          </cell>
          <cell r="C106" t="str">
            <v>un</v>
          </cell>
          <cell r="D106">
            <v>128.9664</v>
          </cell>
          <cell r="E106">
            <v>20.6346816</v>
          </cell>
          <cell r="F106">
            <v>149.6010816</v>
          </cell>
        </row>
        <row r="107">
          <cell r="A107" t="str">
            <v>07.027</v>
          </cell>
          <cell r="B107" t="str">
            <v>Forra para porta externa 100x210</v>
          </cell>
          <cell r="C107" t="str">
            <v>un</v>
          </cell>
          <cell r="D107">
            <v>19.6812</v>
          </cell>
          <cell r="E107">
            <v>15.476011200000002</v>
          </cell>
          <cell r="F107">
            <v>35.157211200000006</v>
          </cell>
        </row>
        <row r="108">
          <cell r="A108" t="str">
            <v>07.008</v>
          </cell>
          <cell r="B108" t="str">
            <v>Porta externa 100x210   c/ ferragens</v>
          </cell>
          <cell r="C108" t="str">
            <v>un</v>
          </cell>
          <cell r="D108">
            <v>141.41279999999998</v>
          </cell>
          <cell r="E108">
            <v>20.6346816</v>
          </cell>
          <cell r="F108">
            <v>162.04748159999997</v>
          </cell>
        </row>
        <row r="109">
          <cell r="A109" t="str">
            <v>07.009</v>
          </cell>
          <cell r="B109" t="str">
            <v>Contra marco de alumínio</v>
          </cell>
          <cell r="C109" t="str">
            <v>ml</v>
          </cell>
          <cell r="D109">
            <v>2.616</v>
          </cell>
          <cell r="E109">
            <v>1.54760112</v>
          </cell>
          <cell r="F109">
            <v>4.16360112</v>
          </cell>
        </row>
        <row r="110">
          <cell r="A110" t="str">
            <v>07.010</v>
          </cell>
          <cell r="B110" t="str">
            <v>Porta de alumínio tipo veneziana</v>
          </cell>
          <cell r="C110" t="str">
            <v>m2</v>
          </cell>
          <cell r="D110">
            <v>162</v>
          </cell>
          <cell r="E110">
            <v>0</v>
          </cell>
          <cell r="F110">
            <v>162</v>
          </cell>
        </row>
        <row r="111">
          <cell r="A111" t="str">
            <v>07.011</v>
          </cell>
          <cell r="B111" t="str">
            <v>Porta de alumínio e vidro</v>
          </cell>
          <cell r="C111" t="str">
            <v>m2</v>
          </cell>
          <cell r="D111">
            <v>174</v>
          </cell>
          <cell r="E111">
            <v>0</v>
          </cell>
          <cell r="F111">
            <v>174</v>
          </cell>
        </row>
        <row r="112">
          <cell r="A112" t="str">
            <v>07.012</v>
          </cell>
          <cell r="B112" t="str">
            <v>Janela de alumínio de correr</v>
          </cell>
          <cell r="C112" t="str">
            <v>m2</v>
          </cell>
          <cell r="D112">
            <v>108</v>
          </cell>
          <cell r="E112">
            <v>0</v>
          </cell>
          <cell r="F112">
            <v>108</v>
          </cell>
        </row>
        <row r="113">
          <cell r="A113" t="str">
            <v>07.013</v>
          </cell>
          <cell r="B113" t="str">
            <v>Janela de alumínio basculante</v>
          </cell>
          <cell r="C113" t="str">
            <v>m2</v>
          </cell>
          <cell r="D113">
            <v>120</v>
          </cell>
          <cell r="E113">
            <v>0</v>
          </cell>
          <cell r="F113">
            <v>120</v>
          </cell>
        </row>
        <row r="114">
          <cell r="A114" t="str">
            <v>07.014</v>
          </cell>
          <cell r="B114" t="str">
            <v>Janela de alumínio tipo maximar</v>
          </cell>
          <cell r="C114" t="str">
            <v>m2</v>
          </cell>
          <cell r="D114">
            <v>108</v>
          </cell>
          <cell r="E114">
            <v>0</v>
          </cell>
          <cell r="F114">
            <v>108</v>
          </cell>
        </row>
        <row r="115">
          <cell r="A115" t="str">
            <v>07.015</v>
          </cell>
          <cell r="B115" t="str">
            <v>Janela de alumínio fixa</v>
          </cell>
          <cell r="C115" t="str">
            <v>m2</v>
          </cell>
          <cell r="D115">
            <v>96</v>
          </cell>
          <cell r="E115">
            <v>0</v>
          </cell>
          <cell r="F115">
            <v>96</v>
          </cell>
        </row>
        <row r="116">
          <cell r="A116" t="str">
            <v>07.016</v>
          </cell>
          <cell r="B116" t="str">
            <v>Janelas de madeira  150x120</v>
          </cell>
          <cell r="C116" t="str">
            <v>un</v>
          </cell>
          <cell r="D116">
            <v>74.7624</v>
          </cell>
          <cell r="E116">
            <v>33.961246800000005</v>
          </cell>
          <cell r="F116">
            <v>108.72364680000001</v>
          </cell>
        </row>
        <row r="117">
          <cell r="A117" t="str">
            <v>07.017</v>
          </cell>
          <cell r="B117" t="str">
            <v>Grade de ferro zincada</v>
          </cell>
          <cell r="C117" t="str">
            <v>m2</v>
          </cell>
          <cell r="D117">
            <v>42.2592</v>
          </cell>
          <cell r="E117">
            <v>5.330626080000001</v>
          </cell>
          <cell r="F117">
            <v>47.58982608</v>
          </cell>
        </row>
        <row r="118">
          <cell r="A118" t="str">
            <v>07.018</v>
          </cell>
          <cell r="B118" t="str">
            <v>Vidro liso 3mm</v>
          </cell>
          <cell r="C118" t="str">
            <v>m2</v>
          </cell>
          <cell r="D118">
            <v>19.2</v>
          </cell>
          <cell r="E118">
            <v>3.5999999999999996</v>
          </cell>
          <cell r="F118">
            <v>22.799999999999997</v>
          </cell>
        </row>
        <row r="119">
          <cell r="A119" t="str">
            <v>07.028</v>
          </cell>
          <cell r="B119" t="str">
            <v>Vidro fantasia</v>
          </cell>
          <cell r="C119" t="str">
            <v>m2</v>
          </cell>
          <cell r="D119">
            <v>18</v>
          </cell>
          <cell r="E119">
            <v>3.5999999999999996</v>
          </cell>
          <cell r="F119">
            <v>21.6</v>
          </cell>
        </row>
        <row r="120">
          <cell r="A120" t="str">
            <v>07.019</v>
          </cell>
          <cell r="B120" t="str">
            <v>Vidro liso 4mm</v>
          </cell>
          <cell r="C120" t="str">
            <v>m2</v>
          </cell>
          <cell r="D120">
            <v>35.52</v>
          </cell>
          <cell r="E120">
            <v>3.5999999999999996</v>
          </cell>
          <cell r="F120">
            <v>39.120000000000005</v>
          </cell>
        </row>
        <row r="122">
          <cell r="A122" t="str">
            <v>08.000</v>
          </cell>
          <cell r="B122" t="str">
            <v>PINTURA</v>
          </cell>
          <cell r="C122" t="str">
            <v>un</v>
          </cell>
          <cell r="D122" t="str">
            <v>custo MT</v>
          </cell>
          <cell r="E122" t="str">
            <v>custo MO</v>
          </cell>
          <cell r="F122" t="str">
            <v>Total</v>
          </cell>
        </row>
        <row r="123">
          <cell r="A123" t="str">
            <v>08.001</v>
          </cell>
          <cell r="B123" t="str">
            <v>Selador acrílico 1 demão</v>
          </cell>
          <cell r="C123" t="str">
            <v>m2</v>
          </cell>
          <cell r="D123">
            <v>0.5399999999999999</v>
          </cell>
          <cell r="E123">
            <v>1.1851714560000002</v>
          </cell>
          <cell r="F123">
            <v>1.725171456</v>
          </cell>
        </row>
        <row r="124">
          <cell r="A124" t="str">
            <v>08.002</v>
          </cell>
          <cell r="B124" t="str">
            <v>Massa corrida acrílica</v>
          </cell>
          <cell r="C124" t="str">
            <v>m2</v>
          </cell>
          <cell r="D124">
            <v>2.5031999999999996</v>
          </cell>
          <cell r="E124">
            <v>3.52839828</v>
          </cell>
          <cell r="F124">
            <v>6.03159828</v>
          </cell>
        </row>
        <row r="125">
          <cell r="A125" t="str">
            <v>08.003</v>
          </cell>
          <cell r="B125" t="str">
            <v>Tinta PVA 2 demãos</v>
          </cell>
          <cell r="C125" t="str">
            <v>m2</v>
          </cell>
          <cell r="D125">
            <v>0.9359999999999999</v>
          </cell>
          <cell r="E125">
            <v>1.8319893600000001</v>
          </cell>
          <cell r="F125">
            <v>2.76798936</v>
          </cell>
        </row>
        <row r="126">
          <cell r="A126" t="str">
            <v>08.004</v>
          </cell>
          <cell r="B126" t="str">
            <v>Tinta acrílica  2 demãos</v>
          </cell>
          <cell r="C126" t="str">
            <v>m2</v>
          </cell>
          <cell r="D126">
            <v>1.212</v>
          </cell>
          <cell r="E126">
            <v>1.8319893600000001</v>
          </cell>
          <cell r="F126">
            <v>3.0439893600000003</v>
          </cell>
        </row>
        <row r="127">
          <cell r="A127" t="str">
            <v>08.005</v>
          </cell>
          <cell r="B127" t="str">
            <v>Tinta óleo  2 demãos</v>
          </cell>
          <cell r="C127" t="str">
            <v>m2</v>
          </cell>
          <cell r="D127">
            <v>1.722</v>
          </cell>
          <cell r="E127">
            <v>3.6639787200000002</v>
          </cell>
          <cell r="F127">
            <v>5.385978720000001</v>
          </cell>
        </row>
        <row r="128">
          <cell r="A128" t="str">
            <v>08.006</v>
          </cell>
          <cell r="B128" t="str">
            <v>Tinta óleo (sobre  pintura antiga)</v>
          </cell>
          <cell r="C128" t="str">
            <v>m2</v>
          </cell>
          <cell r="D128">
            <v>0.9563999999999999</v>
          </cell>
          <cell r="E128">
            <v>3.09850908</v>
          </cell>
          <cell r="F128">
            <v>4.05490908</v>
          </cell>
        </row>
        <row r="129">
          <cell r="A129" t="str">
            <v>08.009</v>
          </cell>
          <cell r="B129" t="str">
            <v>Tinta esmalte s/ madeira 2 demãos</v>
          </cell>
          <cell r="C129" t="str">
            <v>m2</v>
          </cell>
          <cell r="D129">
            <v>2.3292</v>
          </cell>
          <cell r="E129">
            <v>3.6639787200000002</v>
          </cell>
          <cell r="F129">
            <v>5.99317872</v>
          </cell>
        </row>
        <row r="130">
          <cell r="A130" t="str">
            <v>08.010</v>
          </cell>
          <cell r="B130" t="str">
            <v>Tinta esmalte s/ madeira (sobre pintura antiga)</v>
          </cell>
          <cell r="C130" t="str">
            <v>m2</v>
          </cell>
          <cell r="D130">
            <v>1.2713999999999999</v>
          </cell>
          <cell r="E130">
            <v>3.09850908</v>
          </cell>
          <cell r="F130">
            <v>4.369909079999999</v>
          </cell>
        </row>
        <row r="131">
          <cell r="A131" t="str">
            <v>08.007</v>
          </cell>
          <cell r="B131" t="str">
            <v>Raspagem PVA</v>
          </cell>
          <cell r="C131" t="str">
            <v>m2</v>
          </cell>
          <cell r="D131">
            <v>0</v>
          </cell>
          <cell r="E131">
            <v>1.074723</v>
          </cell>
          <cell r="F131">
            <v>1.074723</v>
          </cell>
        </row>
        <row r="132">
          <cell r="A132" t="str">
            <v>08.008</v>
          </cell>
          <cell r="B132" t="str">
            <v>Raspagem óleo</v>
          </cell>
          <cell r="C132" t="str">
            <v>m2</v>
          </cell>
          <cell r="D132">
            <v>0</v>
          </cell>
          <cell r="E132">
            <v>1.2896676</v>
          </cell>
          <cell r="F132">
            <v>1.2896676</v>
          </cell>
        </row>
        <row r="134">
          <cell r="A134" t="str">
            <v>09.000</v>
          </cell>
          <cell r="B134" t="str">
            <v>COMPLEMENTARES</v>
          </cell>
          <cell r="C134" t="str">
            <v>un</v>
          </cell>
          <cell r="D134" t="str">
            <v>custo MT</v>
          </cell>
          <cell r="E134" t="str">
            <v>custo MO</v>
          </cell>
          <cell r="F134" t="str">
            <v>Total</v>
          </cell>
        </row>
        <row r="135">
          <cell r="A135" t="str">
            <v>09.001</v>
          </cell>
          <cell r="B135" t="str">
            <v>Passeio em concreto 5cm</v>
          </cell>
          <cell r="C135" t="str">
            <v>m2</v>
          </cell>
          <cell r="D135">
            <v>5.89122</v>
          </cell>
          <cell r="E135">
            <v>3.1811800800000003</v>
          </cell>
          <cell r="F135">
            <v>9.07240008</v>
          </cell>
        </row>
        <row r="136">
          <cell r="A136" t="str">
            <v>09.002</v>
          </cell>
          <cell r="B136" t="str">
            <v>Muro de tijolos h=1,20</v>
          </cell>
          <cell r="C136" t="str">
            <v>m2</v>
          </cell>
          <cell r="D136">
            <v>18.37416</v>
          </cell>
          <cell r="E136">
            <v>27.942798</v>
          </cell>
          <cell r="F136">
            <v>50.1767045</v>
          </cell>
        </row>
        <row r="137">
          <cell r="A137" t="str">
            <v>09.003</v>
          </cell>
          <cell r="B137" t="str">
            <v>Portão de ferro</v>
          </cell>
          <cell r="C137" t="str">
            <v>m2</v>
          </cell>
          <cell r="D137">
            <v>48.1056</v>
          </cell>
          <cell r="E137">
            <v>5.330626080000001</v>
          </cell>
          <cell r="F137">
            <v>57.88924492</v>
          </cell>
        </row>
        <row r="138">
          <cell r="A138" t="str">
            <v>09.004</v>
          </cell>
          <cell r="B138" t="str">
            <v>Lousa moldada no local com tinta acrílica</v>
          </cell>
          <cell r="C138" t="str">
            <v>m2</v>
          </cell>
          <cell r="D138">
            <v>10.8768</v>
          </cell>
          <cell r="E138">
            <v>9.04751424</v>
          </cell>
          <cell r="F138">
            <v>19.92431424</v>
          </cell>
        </row>
        <row r="139">
          <cell r="A139" t="str">
            <v>09.005</v>
          </cell>
          <cell r="B139" t="str">
            <v>Régua proteção de carteira 7cm</v>
          </cell>
          <cell r="C139" t="str">
            <v>ml</v>
          </cell>
          <cell r="D139">
            <v>0.1216555</v>
          </cell>
          <cell r="E139">
            <v>0.8167894800000001</v>
          </cell>
          <cell r="F139">
            <v>0.9384449800000001</v>
          </cell>
        </row>
        <row r="140">
          <cell r="A140" t="str">
            <v>09.006</v>
          </cell>
          <cell r="B140" t="str">
            <v>Réguas porta cartazes 5cm</v>
          </cell>
          <cell r="C140" t="str">
            <v>ml</v>
          </cell>
          <cell r="D140">
            <v>0.24225750000000001</v>
          </cell>
          <cell r="E140">
            <v>1.6335789600000001</v>
          </cell>
          <cell r="F140">
            <v>1.8758364600000001</v>
          </cell>
        </row>
        <row r="141">
          <cell r="A141" t="str">
            <v>09.007</v>
          </cell>
          <cell r="B141" t="str">
            <v>Banco recepção modelo</v>
          </cell>
          <cell r="C141" t="str">
            <v>ml</v>
          </cell>
          <cell r="D141">
            <v>5.765715000000001</v>
          </cell>
          <cell r="E141">
            <v>4.81475904</v>
          </cell>
          <cell r="F141">
            <v>10.580474040000002</v>
          </cell>
        </row>
        <row r="142">
          <cell r="A142" t="str">
            <v>09.008</v>
          </cell>
          <cell r="B142" t="str">
            <v>Grama leiva</v>
          </cell>
          <cell r="C142" t="str">
            <v>m2</v>
          </cell>
          <cell r="D142">
            <v>2.64</v>
          </cell>
          <cell r="E142">
            <v>0.6878227200000001</v>
          </cell>
          <cell r="F142">
            <v>3.3278227200000003</v>
          </cell>
        </row>
        <row r="143">
          <cell r="A143" t="str">
            <v>09.009</v>
          </cell>
          <cell r="B143" t="str">
            <v>Pedrisco incl. espalhamento  e=2,5cm</v>
          </cell>
          <cell r="C143" t="str">
            <v>m2</v>
          </cell>
          <cell r="D143">
            <v>1.26</v>
          </cell>
          <cell r="E143">
            <v>0.34391136000000005</v>
          </cell>
          <cell r="F143">
            <v>1.6039113600000001</v>
          </cell>
        </row>
        <row r="144">
          <cell r="A144" t="str">
            <v>09.010</v>
          </cell>
          <cell r="B144" t="str">
            <v>Alambrado c/ tubo 11/2" e tela (galv.)</v>
          </cell>
          <cell r="C144" t="str">
            <v>m2</v>
          </cell>
          <cell r="D144">
            <v>19.309199999999997</v>
          </cell>
          <cell r="E144">
            <v>5.330626080000001</v>
          </cell>
          <cell r="F144">
            <v>26.69314492</v>
          </cell>
        </row>
        <row r="145">
          <cell r="A145" t="str">
            <v>09.011</v>
          </cell>
          <cell r="B145" t="str">
            <v>Cerca com moeirão concr. e tela</v>
          </cell>
          <cell r="C145" t="str">
            <v>ml</v>
          </cell>
          <cell r="D145">
            <v>14.501879999999998</v>
          </cell>
          <cell r="E145">
            <v>5.330626080000001</v>
          </cell>
          <cell r="F145">
            <v>21.48521492</v>
          </cell>
        </row>
        <row r="147">
          <cell r="A147" t="str">
            <v>10.000</v>
          </cell>
          <cell r="B147" t="str">
            <v>LIMPEZA FINAL DA OBRA</v>
          </cell>
          <cell r="C147" t="str">
            <v>un</v>
          </cell>
          <cell r="D147" t="str">
            <v>custo MA</v>
          </cell>
          <cell r="E147" t="str">
            <v>custo  MO</v>
          </cell>
          <cell r="F147" t="str">
            <v>total</v>
          </cell>
        </row>
        <row r="148">
          <cell r="A148" t="str">
            <v>10.001</v>
          </cell>
          <cell r="B148" t="str">
            <v>Limpeza azulejo</v>
          </cell>
          <cell r="C148" t="str">
            <v>m2</v>
          </cell>
          <cell r="D148">
            <v>0.156</v>
          </cell>
          <cell r="E148">
            <v>1.2896676</v>
          </cell>
          <cell r="F148">
            <v>1.4456676</v>
          </cell>
        </row>
        <row r="149">
          <cell r="A149" t="str">
            <v>10.002</v>
          </cell>
          <cell r="B149" t="str">
            <v>Limpeza piso cerâmico</v>
          </cell>
          <cell r="C149" t="str">
            <v>m2</v>
          </cell>
          <cell r="D149">
            <v>0.156</v>
          </cell>
          <cell r="E149">
            <v>1.7195568</v>
          </cell>
          <cell r="F149">
            <v>1.8755568</v>
          </cell>
        </row>
        <row r="150">
          <cell r="A150" t="str">
            <v>10.003</v>
          </cell>
          <cell r="B150" t="str">
            <v>Limpeza vidro</v>
          </cell>
          <cell r="C150" t="str">
            <v>m2</v>
          </cell>
          <cell r="D150">
            <v>0.312</v>
          </cell>
          <cell r="E150">
            <v>1.2896676</v>
          </cell>
          <cell r="F150">
            <v>1.6016676</v>
          </cell>
        </row>
        <row r="151">
          <cell r="A151" t="str">
            <v>10.004</v>
          </cell>
          <cell r="B151" t="str">
            <v>Limpeza aparelhos sanitários</v>
          </cell>
          <cell r="C151" t="str">
            <v>un</v>
          </cell>
          <cell r="D151">
            <v>0.162</v>
          </cell>
          <cell r="E151">
            <v>2.149446</v>
          </cell>
          <cell r="F151">
            <v>2.311446</v>
          </cell>
        </row>
        <row r="152">
          <cell r="A152" t="str">
            <v>10.006</v>
          </cell>
          <cell r="B152" t="str">
            <v>Lixamento de piso madeira</v>
          </cell>
          <cell r="C152" t="str">
            <v>m2</v>
          </cell>
          <cell r="D152">
            <v>0.05064</v>
          </cell>
          <cell r="E152">
            <v>7.199999999999999</v>
          </cell>
          <cell r="F152">
            <v>7.250639999999999</v>
          </cell>
        </row>
        <row r="153">
          <cell r="A153" t="str">
            <v>10.005</v>
          </cell>
          <cell r="B153" t="str">
            <v>Remoção entulho da obra</v>
          </cell>
          <cell r="C153" t="str">
            <v>m3</v>
          </cell>
          <cell r="D153">
            <v>4.7447136</v>
          </cell>
          <cell r="E153">
            <v>0.420630048</v>
          </cell>
          <cell r="F153">
            <v>5.1653436479999995</v>
          </cell>
        </row>
        <row r="155">
          <cell r="A155" t="str">
            <v>11.000</v>
          </cell>
          <cell r="B155" t="str">
            <v>APARELHOS SANITÁRIOS E METAIS</v>
          </cell>
          <cell r="C155" t="str">
            <v>un</v>
          </cell>
          <cell r="D155" t="str">
            <v>custo MA</v>
          </cell>
          <cell r="E155" t="str">
            <v>custo  MO</v>
          </cell>
          <cell r="F155" t="str">
            <v>total</v>
          </cell>
        </row>
        <row r="156">
          <cell r="A156" t="str">
            <v>11.001</v>
          </cell>
          <cell r="B156" t="str">
            <v>Vaso sanitário com assento</v>
          </cell>
          <cell r="C156" t="str">
            <v>un</v>
          </cell>
          <cell r="D156">
            <v>68.352</v>
          </cell>
          <cell r="E156">
            <v>39.68207999999999</v>
          </cell>
          <cell r="F156">
            <v>108.03407999999999</v>
          </cell>
        </row>
        <row r="157">
          <cell r="A157" t="str">
            <v>11.030</v>
          </cell>
          <cell r="B157" t="str">
            <v>Vaso sanitário com caixa acoplada</v>
          </cell>
          <cell r="C157" t="str">
            <v>un</v>
          </cell>
          <cell r="D157">
            <v>158.352</v>
          </cell>
          <cell r="E157">
            <v>44.4439296</v>
          </cell>
          <cell r="F157">
            <v>202.7959296</v>
          </cell>
        </row>
        <row r="158">
          <cell r="A158" t="str">
            <v>11.002</v>
          </cell>
          <cell r="B158" t="str">
            <v>Lavatório com coluna</v>
          </cell>
          <cell r="C158" t="str">
            <v>un</v>
          </cell>
          <cell r="D158">
            <v>69.468</v>
          </cell>
          <cell r="E158">
            <v>39.68207999999999</v>
          </cell>
          <cell r="F158">
            <v>109.15008</v>
          </cell>
        </row>
        <row r="159">
          <cell r="A159" t="str">
            <v>11.031</v>
          </cell>
          <cell r="B159" t="str">
            <v>Mictório de louça</v>
          </cell>
          <cell r="C159" t="str">
            <v>un</v>
          </cell>
          <cell r="D159">
            <v>97.38000000000001</v>
          </cell>
          <cell r="E159">
            <v>39.68207999999999</v>
          </cell>
          <cell r="F159">
            <v>137.06208</v>
          </cell>
        </row>
        <row r="160">
          <cell r="A160" t="str">
            <v>11.003</v>
          </cell>
          <cell r="B160" t="str">
            <v>Mictório de aço inóx  1,50m</v>
          </cell>
          <cell r="C160" t="str">
            <v>un</v>
          </cell>
          <cell r="D160">
            <v>269.28</v>
          </cell>
          <cell r="E160">
            <v>39.68207999999999</v>
          </cell>
          <cell r="F160">
            <v>308.96207999999996</v>
          </cell>
        </row>
        <row r="161">
          <cell r="A161" t="str">
            <v>11.004</v>
          </cell>
          <cell r="B161" t="str">
            <v>Lavatório sem coluna</v>
          </cell>
          <cell r="C161" t="str">
            <v>un</v>
          </cell>
          <cell r="D161">
            <v>27.947999999999997</v>
          </cell>
          <cell r="E161">
            <v>23.809248</v>
          </cell>
          <cell r="F161">
            <v>51.757248</v>
          </cell>
        </row>
        <row r="162">
          <cell r="A162" t="str">
            <v>11.005</v>
          </cell>
          <cell r="B162" t="str">
            <v>Pia inóx com cuba simples 1,20</v>
          </cell>
          <cell r="C162" t="str">
            <v>un</v>
          </cell>
          <cell r="D162">
            <v>156</v>
          </cell>
          <cell r="E162">
            <v>6.3491328</v>
          </cell>
          <cell r="F162">
            <v>162.3491328</v>
          </cell>
        </row>
        <row r="163">
          <cell r="A163" t="str">
            <v>11.006</v>
          </cell>
          <cell r="B163" t="str">
            <v>Pia inóx com cuba dupla 1,80</v>
          </cell>
          <cell r="C163" t="str">
            <v>un</v>
          </cell>
          <cell r="D163">
            <v>219.83999999999997</v>
          </cell>
          <cell r="E163">
            <v>27.28143</v>
          </cell>
          <cell r="F163">
            <v>247.12142999999998</v>
          </cell>
        </row>
        <row r="164">
          <cell r="A164" t="str">
            <v>11.007</v>
          </cell>
          <cell r="B164" t="str">
            <v>Tampo de granito com cuba louça 1,20m</v>
          </cell>
          <cell r="C164" t="str">
            <v>un</v>
          </cell>
          <cell r="D164">
            <v>177.6</v>
          </cell>
          <cell r="E164">
            <v>6.3491328</v>
          </cell>
          <cell r="F164">
            <v>183.9491328</v>
          </cell>
        </row>
        <row r="165">
          <cell r="A165" t="str">
            <v>11.008</v>
          </cell>
          <cell r="B165" t="str">
            <v>Tampo  granito com cuba louça dupla  1,60m</v>
          </cell>
          <cell r="C165" t="str">
            <v>un</v>
          </cell>
          <cell r="D165">
            <v>268.8</v>
          </cell>
          <cell r="E165">
            <v>7.936416</v>
          </cell>
          <cell r="F165">
            <v>276.736416</v>
          </cell>
        </row>
        <row r="166">
          <cell r="A166" t="str">
            <v>11.009</v>
          </cell>
          <cell r="B166" t="str">
            <v>Tampo de granito com cuba inóx  1,20m</v>
          </cell>
          <cell r="C166" t="str">
            <v>un</v>
          </cell>
          <cell r="D166">
            <v>183.6</v>
          </cell>
          <cell r="E166">
            <v>6.3491328</v>
          </cell>
          <cell r="F166">
            <v>189.9491328</v>
          </cell>
        </row>
        <row r="167">
          <cell r="A167" t="str">
            <v>11.010</v>
          </cell>
          <cell r="B167" t="str">
            <v>Tampo  granito com cuba inóx dupla  1,60m</v>
          </cell>
          <cell r="D167">
            <v>280.8</v>
          </cell>
          <cell r="E167">
            <v>7.936416</v>
          </cell>
          <cell r="F167">
            <v>288.736416</v>
          </cell>
        </row>
        <row r="168">
          <cell r="A168" t="str">
            <v>11.033</v>
          </cell>
          <cell r="B168" t="str">
            <v>Aquecedor elétrico 3000w c/ ducha</v>
          </cell>
          <cell r="C168" t="str">
            <v>un</v>
          </cell>
          <cell r="D168">
            <v>90</v>
          </cell>
          <cell r="E168">
            <v>6.3491328</v>
          </cell>
          <cell r="F168">
            <v>96.3491328</v>
          </cell>
        </row>
        <row r="169">
          <cell r="A169" t="str">
            <v>11.011</v>
          </cell>
          <cell r="B169" t="str">
            <v>Chuveiro elétrico plástico</v>
          </cell>
          <cell r="C169" t="str">
            <v>un</v>
          </cell>
          <cell r="D169">
            <v>18</v>
          </cell>
          <cell r="E169">
            <v>6.3491328</v>
          </cell>
          <cell r="F169">
            <v>24.3491328</v>
          </cell>
        </row>
        <row r="170">
          <cell r="A170" t="str">
            <v>11.012</v>
          </cell>
          <cell r="B170" t="str">
            <v>Bebedouro elétrico pressão 40 litros</v>
          </cell>
          <cell r="D170">
            <v>542.4</v>
          </cell>
          <cell r="E170">
            <v>7.936416</v>
          </cell>
          <cell r="F170">
            <v>550.336416</v>
          </cell>
        </row>
        <row r="171">
          <cell r="A171" t="str">
            <v>11.013</v>
          </cell>
          <cell r="B171" t="str">
            <v>Caixa de descarga sobrepor</v>
          </cell>
          <cell r="C171" t="str">
            <v>un</v>
          </cell>
          <cell r="D171">
            <v>15.06</v>
          </cell>
          <cell r="E171">
            <v>15.872832</v>
          </cell>
          <cell r="F171">
            <v>30.932832</v>
          </cell>
        </row>
        <row r="172">
          <cell r="A172" t="str">
            <v>11.014</v>
          </cell>
          <cell r="B172" t="str">
            <v>Saboneteira de louça</v>
          </cell>
          <cell r="C172" t="str">
            <v>un</v>
          </cell>
          <cell r="D172">
            <v>6.7603800000000005</v>
          </cell>
          <cell r="E172">
            <v>5.4397518</v>
          </cell>
          <cell r="F172">
            <v>12.200131800000001</v>
          </cell>
        </row>
        <row r="173">
          <cell r="A173" t="str">
            <v>11.032</v>
          </cell>
          <cell r="B173" t="str">
            <v>Papeleira de louça</v>
          </cell>
          <cell r="C173" t="str">
            <v>un</v>
          </cell>
          <cell r="D173">
            <v>6.7603800000000005</v>
          </cell>
          <cell r="E173">
            <v>5.4397518</v>
          </cell>
          <cell r="F173">
            <v>12.200131800000001</v>
          </cell>
        </row>
        <row r="174">
          <cell r="A174" t="str">
            <v>11.015</v>
          </cell>
          <cell r="B174" t="str">
            <v>Cabide duplo de louça</v>
          </cell>
          <cell r="C174" t="str">
            <v>un</v>
          </cell>
          <cell r="D174">
            <v>3.14772</v>
          </cell>
          <cell r="E174">
            <v>5.4397518</v>
          </cell>
          <cell r="F174">
            <v>8.5874718</v>
          </cell>
        </row>
        <row r="175">
          <cell r="A175" t="str">
            <v>11.016</v>
          </cell>
          <cell r="B175" t="str">
            <v>Papeleira metálica tipo TPJ</v>
          </cell>
          <cell r="C175" t="str">
            <v>un</v>
          </cell>
          <cell r="D175">
            <v>24.24</v>
          </cell>
          <cell r="E175">
            <v>2.37761796</v>
          </cell>
          <cell r="F175">
            <v>26.617617959999997</v>
          </cell>
        </row>
        <row r="176">
          <cell r="A176" t="str">
            <v>11.017</v>
          </cell>
          <cell r="B176" t="str">
            <v>Saboneteira Plastica tipo Refil</v>
          </cell>
          <cell r="C176" t="str">
            <v>un</v>
          </cell>
          <cell r="D176">
            <v>24.24</v>
          </cell>
          <cell r="E176">
            <v>2.37761796</v>
          </cell>
          <cell r="F176">
            <v>26.617617959999997</v>
          </cell>
        </row>
        <row r="177">
          <cell r="A177" t="str">
            <v>11.018</v>
          </cell>
          <cell r="B177" t="str">
            <v>Saboneteira giratória de vidro</v>
          </cell>
          <cell r="D177">
            <v>9.839999999999998</v>
          </cell>
          <cell r="E177">
            <v>2.37761796</v>
          </cell>
          <cell r="F177">
            <v>12.217617959999998</v>
          </cell>
        </row>
        <row r="178">
          <cell r="A178" t="str">
            <v>11.019</v>
          </cell>
          <cell r="B178" t="str">
            <v>Valvula de descarga 1 1/2</v>
          </cell>
          <cell r="C178" t="str">
            <v>un</v>
          </cell>
          <cell r="D178">
            <v>66.13199999999999</v>
          </cell>
          <cell r="E178">
            <v>15.872832</v>
          </cell>
          <cell r="F178">
            <v>82.004832</v>
          </cell>
        </row>
        <row r="179">
          <cell r="A179" t="str">
            <v>11.020</v>
          </cell>
          <cell r="B179" t="str">
            <v>Torneira metálica para pia</v>
          </cell>
          <cell r="C179" t="str">
            <v>un</v>
          </cell>
          <cell r="D179">
            <v>21.599999999999998</v>
          </cell>
          <cell r="E179">
            <v>2.0171723999999998</v>
          </cell>
          <cell r="F179">
            <v>23.617172399999998</v>
          </cell>
        </row>
        <row r="180">
          <cell r="A180" t="str">
            <v>11.021</v>
          </cell>
          <cell r="B180" t="str">
            <v>Torneira metálica para lavatório</v>
          </cell>
          <cell r="C180" t="str">
            <v>un</v>
          </cell>
          <cell r="D180">
            <v>21.599999999999998</v>
          </cell>
          <cell r="E180">
            <v>2.0171723999999998</v>
          </cell>
          <cell r="F180">
            <v>23.617172399999998</v>
          </cell>
        </row>
        <row r="181">
          <cell r="A181" t="str">
            <v>11.022</v>
          </cell>
          <cell r="B181" t="str">
            <v>Torneira metálica para jardim</v>
          </cell>
          <cell r="C181" t="str">
            <v>un</v>
          </cell>
          <cell r="D181">
            <v>9.6</v>
          </cell>
          <cell r="E181">
            <v>2.0171723999999998</v>
          </cell>
          <cell r="F181">
            <v>11.6171724</v>
          </cell>
        </row>
        <row r="182">
          <cell r="A182" t="str">
            <v>11.023</v>
          </cell>
          <cell r="B182" t="str">
            <v>Registro de pressão can.  3/4"</v>
          </cell>
          <cell r="C182" t="str">
            <v>un</v>
          </cell>
          <cell r="D182">
            <v>22.8</v>
          </cell>
          <cell r="E182">
            <v>6.3491328</v>
          </cell>
          <cell r="F182">
            <v>29.1491328</v>
          </cell>
        </row>
        <row r="183">
          <cell r="A183" t="str">
            <v>11.024</v>
          </cell>
          <cell r="B183" t="str">
            <v>Registro de gaveta bruto 1"</v>
          </cell>
          <cell r="C183" t="str">
            <v>un</v>
          </cell>
          <cell r="D183">
            <v>16.02</v>
          </cell>
          <cell r="E183">
            <v>6.3491328</v>
          </cell>
          <cell r="F183">
            <v>22.3691328</v>
          </cell>
        </row>
        <row r="184">
          <cell r="A184" t="str">
            <v>11.025</v>
          </cell>
          <cell r="B184" t="str">
            <v>Registro de gaveta   3/4" c/ canopla</v>
          </cell>
          <cell r="C184" t="str">
            <v>un</v>
          </cell>
          <cell r="D184">
            <v>22.8</v>
          </cell>
          <cell r="E184">
            <v>6.3491328</v>
          </cell>
          <cell r="F184">
            <v>29.1491328</v>
          </cell>
        </row>
        <row r="185">
          <cell r="A185" t="str">
            <v>11.026</v>
          </cell>
          <cell r="B185" t="str">
            <v>Registro de gaveta   1 1/2"  bruto</v>
          </cell>
          <cell r="C185" t="str">
            <v>un</v>
          </cell>
          <cell r="D185">
            <v>18.407999999999998</v>
          </cell>
          <cell r="E185">
            <v>7.936416</v>
          </cell>
          <cell r="F185">
            <v>26.344416</v>
          </cell>
        </row>
        <row r="186">
          <cell r="A186" t="str">
            <v>11.027</v>
          </cell>
          <cell r="B186" t="str">
            <v>Caixa d'água fibra de vidro1000 li</v>
          </cell>
          <cell r="C186" t="str">
            <v>un</v>
          </cell>
          <cell r="D186">
            <v>213.6</v>
          </cell>
          <cell r="E186">
            <v>4.298892</v>
          </cell>
          <cell r="F186">
            <v>217.898892</v>
          </cell>
        </row>
        <row r="187">
          <cell r="A187" t="str">
            <v>11.028</v>
          </cell>
          <cell r="B187" t="str">
            <v>Caixa d'água fibra de vidro 2000 li</v>
          </cell>
          <cell r="C187" t="str">
            <v>un</v>
          </cell>
          <cell r="D187">
            <v>480</v>
          </cell>
          <cell r="E187">
            <v>4.298892</v>
          </cell>
          <cell r="F187">
            <v>484.298892</v>
          </cell>
        </row>
        <row r="188">
          <cell r="A188" t="str">
            <v>11.029</v>
          </cell>
          <cell r="B188" t="str">
            <v>Caixa d'água fibra de vidro 3000 li</v>
          </cell>
          <cell r="C188" t="str">
            <v>un</v>
          </cell>
          <cell r="D188">
            <v>588</v>
          </cell>
          <cell r="E188">
            <v>4.298892</v>
          </cell>
          <cell r="F188">
            <v>592.298892</v>
          </cell>
        </row>
        <row r="190">
          <cell r="A190" t="str">
            <v>12.000</v>
          </cell>
          <cell r="B190" t="str">
            <v>INSTALAÇÕES HIDROSSANITÁRIAS</v>
          </cell>
          <cell r="C190" t="str">
            <v>un</v>
          </cell>
          <cell r="D190" t="str">
            <v>custo MA</v>
          </cell>
          <cell r="E190" t="str">
            <v>custo  MO</v>
          </cell>
          <cell r="F190" t="str">
            <v>total</v>
          </cell>
        </row>
        <row r="191">
          <cell r="A191" t="str">
            <v>12.001</v>
          </cell>
          <cell r="B191" t="str">
            <v>Ponto de água fria vaso c/ válvula</v>
          </cell>
          <cell r="C191" t="str">
            <v>pt</v>
          </cell>
          <cell r="D191">
            <v>5.3999999999999995</v>
          </cell>
          <cell r="E191">
            <v>12.6982656</v>
          </cell>
          <cell r="F191">
            <v>18.098265599999998</v>
          </cell>
        </row>
        <row r="192">
          <cell r="A192" t="str">
            <v>12.002</v>
          </cell>
          <cell r="B192" t="str">
            <v>Ponto de água fria p/ lavatório</v>
          </cell>
          <cell r="C192" t="str">
            <v>pt</v>
          </cell>
          <cell r="D192">
            <v>4.092</v>
          </cell>
          <cell r="E192">
            <v>9.5236992</v>
          </cell>
          <cell r="F192">
            <v>13.615699199999998</v>
          </cell>
        </row>
        <row r="193">
          <cell r="A193" t="str">
            <v>12.003</v>
          </cell>
          <cell r="B193" t="str">
            <v>Ponto de água fria p/  lavatório coletivo</v>
          </cell>
          <cell r="C193" t="str">
            <v>pt</v>
          </cell>
          <cell r="D193">
            <v>2.118</v>
          </cell>
          <cell r="E193">
            <v>6.3491328</v>
          </cell>
          <cell r="F193">
            <v>8.4671328</v>
          </cell>
        </row>
        <row r="194">
          <cell r="A194" t="str">
            <v>12.004</v>
          </cell>
          <cell r="B194" t="str">
            <v>Ponto de água fria p/ bebedouro</v>
          </cell>
          <cell r="C194" t="str">
            <v>pt</v>
          </cell>
          <cell r="D194">
            <v>5.184</v>
          </cell>
          <cell r="E194">
            <v>9.5236992</v>
          </cell>
          <cell r="F194">
            <v>14.7076992</v>
          </cell>
        </row>
        <row r="195">
          <cell r="A195" t="str">
            <v>12.015</v>
          </cell>
          <cell r="B195" t="str">
            <v>Ponto de instalação de caixa d'água</v>
          </cell>
          <cell r="C195" t="str">
            <v>pt</v>
          </cell>
          <cell r="D195">
            <v>49.10399999999999</v>
          </cell>
          <cell r="E195">
            <v>39.68207999999999</v>
          </cell>
          <cell r="F195">
            <v>88.78607999999998</v>
          </cell>
        </row>
        <row r="196">
          <cell r="A196" t="str">
            <v>12.016</v>
          </cell>
          <cell r="B196" t="str">
            <v>Ponto de entrada de água fria</v>
          </cell>
          <cell r="C196" t="str">
            <v>pt</v>
          </cell>
          <cell r="D196">
            <v>8.4</v>
          </cell>
          <cell r="E196">
            <v>15.872832</v>
          </cell>
          <cell r="F196">
            <v>24.272832</v>
          </cell>
        </row>
        <row r="197">
          <cell r="A197" t="str">
            <v>12.005</v>
          </cell>
          <cell r="B197" t="str">
            <v>Ponto de esgoto p/ vaso sanitário</v>
          </cell>
          <cell r="C197" t="str">
            <v>pt</v>
          </cell>
          <cell r="D197">
            <v>10.812</v>
          </cell>
          <cell r="E197">
            <v>28.571097599999998</v>
          </cell>
          <cell r="F197">
            <v>39.3830976</v>
          </cell>
        </row>
        <row r="198">
          <cell r="A198" t="str">
            <v>12.006</v>
          </cell>
          <cell r="B198" t="str">
            <v>Ponto de esgoto p/ lavatório</v>
          </cell>
          <cell r="C198" t="str">
            <v>pt</v>
          </cell>
          <cell r="D198">
            <v>4.392</v>
          </cell>
          <cell r="E198">
            <v>15.872832</v>
          </cell>
          <cell r="F198">
            <v>20.264832000000002</v>
          </cell>
        </row>
        <row r="199">
          <cell r="A199" t="str">
            <v>12.007</v>
          </cell>
          <cell r="B199" t="str">
            <v>Ponto de esgoto p/ Pia cozinha</v>
          </cell>
          <cell r="C199" t="str">
            <v>pt</v>
          </cell>
          <cell r="D199">
            <v>8.243999999999998</v>
          </cell>
          <cell r="E199">
            <v>23.809248</v>
          </cell>
          <cell r="F199">
            <v>32.053247999999996</v>
          </cell>
        </row>
        <row r="200">
          <cell r="A200" t="str">
            <v>12.008</v>
          </cell>
          <cell r="B200" t="str">
            <v>Ponto de esgoto p/ bebedouro</v>
          </cell>
          <cell r="C200" t="str">
            <v>pt</v>
          </cell>
          <cell r="D200">
            <v>6.096</v>
          </cell>
          <cell r="E200">
            <v>27.777456</v>
          </cell>
          <cell r="F200">
            <v>33.873456000000004</v>
          </cell>
        </row>
        <row r="201">
          <cell r="A201" t="str">
            <v>12.009</v>
          </cell>
          <cell r="B201" t="str">
            <v>Ponto de esgoto p/ cx. sifonada 50</v>
          </cell>
          <cell r="C201" t="str">
            <v>pt</v>
          </cell>
          <cell r="D201">
            <v>10.536</v>
          </cell>
          <cell r="E201">
            <v>15.872832</v>
          </cell>
          <cell r="F201">
            <v>26.408832</v>
          </cell>
        </row>
        <row r="202">
          <cell r="A202" t="str">
            <v>12.010</v>
          </cell>
          <cell r="B202" t="str">
            <v>Ponto de esgoto p/ cx. sifonada 75</v>
          </cell>
          <cell r="C202" t="str">
            <v>pt</v>
          </cell>
          <cell r="D202">
            <v>13.464</v>
          </cell>
          <cell r="E202">
            <v>19.0473984</v>
          </cell>
          <cell r="F202">
            <v>32.5113984</v>
          </cell>
        </row>
        <row r="203">
          <cell r="A203" t="str">
            <v>12.011</v>
          </cell>
          <cell r="B203" t="str">
            <v>Ponto caixa de inspeção 50x50</v>
          </cell>
          <cell r="C203" t="str">
            <v>pt</v>
          </cell>
          <cell r="D203">
            <v>26.84568</v>
          </cell>
          <cell r="E203">
            <v>67.2280572</v>
          </cell>
          <cell r="F203">
            <v>94.0737372</v>
          </cell>
        </row>
        <row r="204">
          <cell r="A204" t="str">
            <v>12.012</v>
          </cell>
          <cell r="B204" t="str">
            <v>Ponto caixa de gordura 50x50</v>
          </cell>
          <cell r="C204" t="str">
            <v>pt</v>
          </cell>
          <cell r="D204">
            <v>20.497680000000003</v>
          </cell>
          <cell r="E204">
            <v>59.4569832</v>
          </cell>
          <cell r="F204">
            <v>79.9546632</v>
          </cell>
        </row>
        <row r="205">
          <cell r="A205" t="str">
            <v>12.013</v>
          </cell>
          <cell r="B205" t="str">
            <v>Ponto fossa séptica 300x110x150</v>
          </cell>
          <cell r="C205" t="str">
            <v>pt</v>
          </cell>
          <cell r="D205">
            <v>254.29248</v>
          </cell>
          <cell r="E205">
            <v>315.472536</v>
          </cell>
          <cell r="F205">
            <v>569.7650160000001</v>
          </cell>
        </row>
        <row r="206">
          <cell r="A206" t="str">
            <v>12.014</v>
          </cell>
          <cell r="B206" t="str">
            <v>Ponto sumidouro (300x110x150)</v>
          </cell>
          <cell r="C206" t="str">
            <v>pt</v>
          </cell>
          <cell r="D206">
            <v>266.76</v>
          </cell>
          <cell r="E206">
            <v>285.380292</v>
          </cell>
          <cell r="F206">
            <v>552.140292</v>
          </cell>
        </row>
        <row r="207">
          <cell r="A207" t="str">
            <v>12.017</v>
          </cell>
          <cell r="B207" t="str">
            <v>Tubo de PVC solvável 25mm</v>
          </cell>
          <cell r="C207" t="str">
            <v>ml</v>
          </cell>
          <cell r="D207">
            <v>0.9119999999999999</v>
          </cell>
          <cell r="E207">
            <v>1.1110982400000002</v>
          </cell>
          <cell r="F207">
            <v>2.0230982400000004</v>
          </cell>
        </row>
        <row r="208">
          <cell r="A208" t="str">
            <v>12.018</v>
          </cell>
          <cell r="B208" t="str">
            <v>Conexão de PVC soldável 25mm</v>
          </cell>
          <cell r="C208" t="str">
            <v>un</v>
          </cell>
          <cell r="D208">
            <v>0.324</v>
          </cell>
          <cell r="E208">
            <v>1.1110982400000002</v>
          </cell>
          <cell r="F208">
            <v>1.4350982400000003</v>
          </cell>
        </row>
        <row r="209">
          <cell r="A209" t="str">
            <v>12.019</v>
          </cell>
          <cell r="B209" t="str">
            <v>Tubo de PVC 40mm para esgoto</v>
          </cell>
          <cell r="C209" t="str">
            <v>ml</v>
          </cell>
          <cell r="D209">
            <v>1.0128</v>
          </cell>
          <cell r="E209">
            <v>1.2698265599999998</v>
          </cell>
          <cell r="F209">
            <v>2.2826265599999997</v>
          </cell>
        </row>
        <row r="210">
          <cell r="A210" t="str">
            <v>12.020</v>
          </cell>
          <cell r="B210" t="str">
            <v>Conexão de PVC 40mm para esgoto</v>
          </cell>
          <cell r="C210" t="str">
            <v>un</v>
          </cell>
          <cell r="D210">
            <v>0.7488</v>
          </cell>
          <cell r="E210">
            <v>1.2698265599999998</v>
          </cell>
          <cell r="F210">
            <v>2.01862656</v>
          </cell>
        </row>
        <row r="211">
          <cell r="A211" t="str">
            <v>12.021</v>
          </cell>
          <cell r="B211" t="str">
            <v>Tubo de PVC 100mm para esgoto</v>
          </cell>
          <cell r="C211" t="str">
            <v>ml</v>
          </cell>
          <cell r="D211">
            <v>2.6519999999999997</v>
          </cell>
          <cell r="E211">
            <v>1.4285548799999999</v>
          </cell>
          <cell r="F211">
            <v>4.080554879999999</v>
          </cell>
        </row>
        <row r="212">
          <cell r="A212" t="str">
            <v>12.022</v>
          </cell>
          <cell r="B212" t="str">
            <v>Conexão PVC 100mm para esgoto</v>
          </cell>
          <cell r="C212" t="str">
            <v>un</v>
          </cell>
          <cell r="D212">
            <v>3.144</v>
          </cell>
          <cell r="E212">
            <v>1.4285548799999999</v>
          </cell>
          <cell r="F212">
            <v>4.57255488</v>
          </cell>
        </row>
        <row r="214">
          <cell r="A214" t="str">
            <v>13.000</v>
          </cell>
          <cell r="B214" t="str">
            <v>INSTALAÇÕES ELÉTRICAS</v>
          </cell>
          <cell r="C214" t="str">
            <v>un</v>
          </cell>
          <cell r="D214" t="str">
            <v>custo MA</v>
          </cell>
          <cell r="E214" t="str">
            <v>custo  MO</v>
          </cell>
          <cell r="F214" t="str">
            <v>total</v>
          </cell>
        </row>
        <row r="215">
          <cell r="A215" t="str">
            <v>13.001</v>
          </cell>
          <cell r="B215" t="str">
            <v>Medição aérea (quadro e eletrodutos)</v>
          </cell>
          <cell r="C215" t="str">
            <v>pt</v>
          </cell>
          <cell r="D215">
            <v>41.940000000000005</v>
          </cell>
          <cell r="E215">
            <v>38.84544948</v>
          </cell>
          <cell r="F215">
            <v>80.78544948000001</v>
          </cell>
        </row>
        <row r="216">
          <cell r="A216" t="str">
            <v>13.016</v>
          </cell>
          <cell r="B216" t="str">
            <v>Medição aérea (cabos e disjuntores)</v>
          </cell>
          <cell r="C216" t="str">
            <v>pt</v>
          </cell>
          <cell r="D216">
            <v>102.432</v>
          </cell>
          <cell r="E216">
            <v>95.236992</v>
          </cell>
          <cell r="F216">
            <v>197.668992</v>
          </cell>
        </row>
        <row r="217">
          <cell r="A217" t="str">
            <v>13.002</v>
          </cell>
          <cell r="B217" t="str">
            <v>Medição subterrânea. (quad. caixa, eletetrodutos) </v>
          </cell>
          <cell r="C217" t="str">
            <v>pt</v>
          </cell>
          <cell r="D217">
            <v>134.22599999999997</v>
          </cell>
          <cell r="E217">
            <v>319.77142799999996</v>
          </cell>
          <cell r="F217">
            <v>453.9974279999999</v>
          </cell>
        </row>
        <row r="218">
          <cell r="A218" t="str">
            <v>13.017</v>
          </cell>
          <cell r="B218" t="str">
            <v>Medição subterrânea. (Cabos e disjuntores) </v>
          </cell>
          <cell r="C218" t="str">
            <v>pt</v>
          </cell>
          <cell r="D218">
            <v>96.6</v>
          </cell>
          <cell r="E218">
            <v>95.236992</v>
          </cell>
          <cell r="F218">
            <v>191.836992</v>
          </cell>
        </row>
        <row r="219">
          <cell r="A219" t="str">
            <v>13.003</v>
          </cell>
          <cell r="B219" t="str">
            <v>Distribuição 6 disjuntores  (quadro e eletrodutos)</v>
          </cell>
          <cell r="C219" t="str">
            <v>pt</v>
          </cell>
          <cell r="D219">
            <v>12.828000000000001</v>
          </cell>
          <cell r="E219">
            <v>32.1424848</v>
          </cell>
          <cell r="F219">
            <v>44.9704848</v>
          </cell>
        </row>
        <row r="220">
          <cell r="A220" t="str">
            <v>13.018</v>
          </cell>
          <cell r="B220" t="str">
            <v>Distibuição 6 disjuntores (Fios e disjuntores)</v>
          </cell>
          <cell r="C220" t="str">
            <v>pt</v>
          </cell>
          <cell r="D220">
            <v>27.119999999999997</v>
          </cell>
          <cell r="E220">
            <v>44.4439296</v>
          </cell>
          <cell r="F220">
            <v>71.5639296</v>
          </cell>
        </row>
        <row r="221">
          <cell r="A221" t="str">
            <v>13.004</v>
          </cell>
          <cell r="B221" t="str">
            <v>Distribuição 12 disjuntores (caixa e eletrodutos)</v>
          </cell>
          <cell r="C221" t="str">
            <v>pt</v>
          </cell>
          <cell r="D221">
            <v>18.348</v>
          </cell>
          <cell r="E221">
            <v>36.34217159999999</v>
          </cell>
          <cell r="F221">
            <v>54.69017159999999</v>
          </cell>
        </row>
        <row r="222">
          <cell r="A222" t="str">
            <v>13.019</v>
          </cell>
          <cell r="B222" t="str">
            <v>Distribuição 12 dissjuntores(cabos e disjuntores)</v>
          </cell>
          <cell r="C222" t="str">
            <v>pt</v>
          </cell>
          <cell r="D222">
            <v>54.239999999999995</v>
          </cell>
          <cell r="E222">
            <v>69.8404608</v>
          </cell>
          <cell r="F222">
            <v>124.0804608</v>
          </cell>
        </row>
        <row r="223">
          <cell r="A223" t="str">
            <v>13.020</v>
          </cell>
          <cell r="B223" t="str">
            <v>Ponto luz no teto (eletrodutos e caixa sextavada)</v>
          </cell>
          <cell r="C223" t="str">
            <v>pt</v>
          </cell>
          <cell r="D223">
            <v>3.444</v>
          </cell>
          <cell r="E223">
            <v>3.1745664</v>
          </cell>
          <cell r="F223">
            <v>6.6185664</v>
          </cell>
        </row>
        <row r="224">
          <cell r="A224" t="str">
            <v>13.021</v>
          </cell>
          <cell r="B224" t="str">
            <v>Ponto luz parede (eletroduto e caixa 2x4)</v>
          </cell>
          <cell r="C224" t="str">
            <v>pt</v>
          </cell>
          <cell r="D224">
            <v>3.2265600000000005</v>
          </cell>
          <cell r="E224">
            <v>9.321981959999999</v>
          </cell>
          <cell r="F224">
            <v>12.54854196</v>
          </cell>
        </row>
        <row r="225">
          <cell r="A225" t="str">
            <v>13.005</v>
          </cell>
          <cell r="B225" t="str">
            <v>Ponto luminária fluorescente 2x40w (lumin. e fio)</v>
          </cell>
          <cell r="C225" t="str">
            <v>pt</v>
          </cell>
          <cell r="D225">
            <v>29.531999999999996</v>
          </cell>
          <cell r="E225">
            <v>20.6346816</v>
          </cell>
          <cell r="F225">
            <v>50.1666816</v>
          </cell>
        </row>
        <row r="226">
          <cell r="A226" t="str">
            <v>13.006</v>
          </cell>
          <cell r="B226" t="str">
            <v>Ponto luminária incandescente (lumin. e fio)</v>
          </cell>
          <cell r="C226" t="str">
            <v>pt</v>
          </cell>
          <cell r="D226">
            <v>10.488</v>
          </cell>
          <cell r="E226">
            <v>11.1109824</v>
          </cell>
          <cell r="F226">
            <v>21.598982399999997</v>
          </cell>
        </row>
        <row r="227">
          <cell r="A227" t="str">
            <v>13.007</v>
          </cell>
          <cell r="B227" t="str">
            <v>Ponto tomada  (tomada e fio)</v>
          </cell>
          <cell r="C227" t="str">
            <v>pt</v>
          </cell>
          <cell r="D227">
            <v>5.712</v>
          </cell>
          <cell r="E227">
            <v>9.5236992</v>
          </cell>
          <cell r="F227">
            <v>15.235699199999999</v>
          </cell>
        </row>
        <row r="228">
          <cell r="A228" t="str">
            <v>13.008</v>
          </cell>
          <cell r="B228" t="str">
            <v>Tomada especial chuveiro  (tomada e fio)</v>
          </cell>
          <cell r="C228" t="str">
            <v>pt</v>
          </cell>
          <cell r="D228">
            <v>8.856</v>
          </cell>
          <cell r="E228">
            <v>9.5236992</v>
          </cell>
          <cell r="F228">
            <v>18.379699199999997</v>
          </cell>
        </row>
        <row r="229">
          <cell r="A229" t="str">
            <v>13.009</v>
          </cell>
          <cell r="B229" t="str">
            <v>Ponto interruptor simples  (interruptor e fio)</v>
          </cell>
          <cell r="C229" t="str">
            <v>pt</v>
          </cell>
          <cell r="D229">
            <v>4.992</v>
          </cell>
          <cell r="E229">
            <v>9.5236992</v>
          </cell>
          <cell r="F229">
            <v>14.5156992</v>
          </cell>
        </row>
        <row r="230">
          <cell r="A230" t="str">
            <v>13.010</v>
          </cell>
          <cell r="B230" t="str">
            <v>Ponto interruptor  duplo  (interruptor e fio)</v>
          </cell>
          <cell r="C230" t="str">
            <v>pt</v>
          </cell>
          <cell r="D230">
            <v>7.4159999999999995</v>
          </cell>
          <cell r="E230">
            <v>10.3173408</v>
          </cell>
          <cell r="F230">
            <v>17.7333408</v>
          </cell>
        </row>
        <row r="231">
          <cell r="A231" t="str">
            <v>13.015</v>
          </cell>
          <cell r="B231" t="str">
            <v>Ponto interruptor  triplo  (interruptor e fio)</v>
          </cell>
          <cell r="C231" t="str">
            <v>pt</v>
          </cell>
          <cell r="D231">
            <v>9.12</v>
          </cell>
          <cell r="E231">
            <v>11.1109824</v>
          </cell>
          <cell r="F231">
            <v>20.2309824</v>
          </cell>
        </row>
        <row r="232">
          <cell r="A232" t="str">
            <v>13.011</v>
          </cell>
          <cell r="B232" t="str">
            <v>Ponto de aterramento</v>
          </cell>
          <cell r="C232" t="str">
            <v>pt</v>
          </cell>
          <cell r="D232">
            <v>33.2720832</v>
          </cell>
          <cell r="E232">
            <v>39.0537804</v>
          </cell>
          <cell r="F232">
            <v>72.32586359999999</v>
          </cell>
        </row>
        <row r="233">
          <cell r="A233" t="str">
            <v>13.012</v>
          </cell>
          <cell r="B233" t="str">
            <v>Rasgo e enchimento em alvenaria</v>
          </cell>
          <cell r="C233" t="str">
            <v>ml</v>
          </cell>
          <cell r="D233">
            <v>0.18408</v>
          </cell>
          <cell r="E233">
            <v>2.19243492</v>
          </cell>
          <cell r="F233">
            <v>2.37651492</v>
          </cell>
        </row>
        <row r="234">
          <cell r="A234" t="str">
            <v>13.013</v>
          </cell>
          <cell r="B234" t="str">
            <v>Caixa de aterramento</v>
          </cell>
          <cell r="C234" t="str">
            <v>un</v>
          </cell>
          <cell r="D234">
            <v>16.250687999999997</v>
          </cell>
          <cell r="E234">
            <v>12.7659896832</v>
          </cell>
          <cell r="F234">
            <v>29.016677683199998</v>
          </cell>
        </row>
        <row r="235">
          <cell r="A235" t="str">
            <v>13.014</v>
          </cell>
          <cell r="B235" t="str">
            <v>Caixa de inspeção elétrica  60x60</v>
          </cell>
          <cell r="C235" t="str">
            <v>un</v>
          </cell>
          <cell r="D235">
            <v>11.950919999999998</v>
          </cell>
          <cell r="E235">
            <v>45.568255199999996</v>
          </cell>
          <cell r="F235">
            <v>57.51917519999999</v>
          </cell>
        </row>
        <row r="237">
          <cell r="A237" t="str">
            <v>14.000</v>
          </cell>
          <cell r="B237" t="str">
            <v>PAVIMENTAÇÃO EXTERNA</v>
          </cell>
          <cell r="C237" t="str">
            <v>un</v>
          </cell>
          <cell r="D237" t="str">
            <v>custo MA</v>
          </cell>
          <cell r="E237" t="str">
            <v>custo  MO</v>
          </cell>
          <cell r="F237" t="str">
            <v>total</v>
          </cell>
        </row>
        <row r="238">
          <cell r="A238" t="str">
            <v>14.001</v>
          </cell>
          <cell r="B238" t="str">
            <v>Escavação manual  (leve)</v>
          </cell>
          <cell r="C238" t="str">
            <v>m3</v>
          </cell>
          <cell r="D238">
            <v>0</v>
          </cell>
          <cell r="E238">
            <v>10.74723</v>
          </cell>
          <cell r="F238">
            <v>10.74723</v>
          </cell>
        </row>
        <row r="239">
          <cell r="A239" t="str">
            <v>14.024</v>
          </cell>
          <cell r="B239" t="str">
            <v>Escavação manual (médio)</v>
          </cell>
          <cell r="C239" t="str">
            <v>m3</v>
          </cell>
          <cell r="D239">
            <v>0</v>
          </cell>
          <cell r="E239">
            <v>12.896676000000001</v>
          </cell>
          <cell r="F239">
            <v>12.896676000000001</v>
          </cell>
        </row>
        <row r="240">
          <cell r="A240" t="str">
            <v>14.025</v>
          </cell>
          <cell r="B240" t="str">
            <v>Escavação manual  (pesado)</v>
          </cell>
          <cell r="C240" t="str">
            <v>m3</v>
          </cell>
          <cell r="D240">
            <v>0</v>
          </cell>
          <cell r="E240">
            <v>15.046122</v>
          </cell>
          <cell r="F240">
            <v>15.046122</v>
          </cell>
        </row>
        <row r="241">
          <cell r="A241" t="str">
            <v>14.026</v>
          </cell>
          <cell r="B241" t="str">
            <v>Escavação mecanizada  (escarificação)</v>
          </cell>
          <cell r="C241" t="str">
            <v>m3</v>
          </cell>
          <cell r="D241">
            <v>1.44</v>
          </cell>
          <cell r="E241">
            <v>0.14021001600000002</v>
          </cell>
          <cell r="F241">
            <v>1.5802100159999999</v>
          </cell>
        </row>
        <row r="242">
          <cell r="A242" t="str">
            <v>14.002</v>
          </cell>
          <cell r="B242" t="str">
            <v>Escavação mecanizada leve</v>
          </cell>
          <cell r="C242" t="str">
            <v>m3</v>
          </cell>
          <cell r="D242">
            <v>1.974</v>
          </cell>
          <cell r="E242">
            <v>0.635574648</v>
          </cell>
          <cell r="F242">
            <v>2.6095746479999997</v>
          </cell>
        </row>
        <row r="243">
          <cell r="A243" t="str">
            <v>14.003</v>
          </cell>
          <cell r="B243" t="str">
            <v>Escavação mecanizada pesado</v>
          </cell>
          <cell r="C243" t="str">
            <v>m3</v>
          </cell>
          <cell r="D243">
            <v>2.82</v>
          </cell>
          <cell r="E243">
            <v>0.9047514240000001</v>
          </cell>
          <cell r="F243">
            <v>3.724751424</v>
          </cell>
        </row>
        <row r="244">
          <cell r="A244" t="str">
            <v>14.027</v>
          </cell>
          <cell r="B244" t="str">
            <v>Desmonte de rocha manual</v>
          </cell>
          <cell r="C244" t="str">
            <v>m3</v>
          </cell>
          <cell r="D244">
            <v>5.34</v>
          </cell>
          <cell r="E244">
            <v>42.327552</v>
          </cell>
          <cell r="F244">
            <v>47.667552</v>
          </cell>
        </row>
        <row r="245">
          <cell r="A245" t="str">
            <v>14.004</v>
          </cell>
          <cell r="B245" t="str">
            <v>Desmonte de rocha com explosivo</v>
          </cell>
          <cell r="C245" t="str">
            <v>m3</v>
          </cell>
          <cell r="D245">
            <v>26.712</v>
          </cell>
          <cell r="E245">
            <v>69.2452296</v>
          </cell>
          <cell r="F245">
            <v>95.9572296</v>
          </cell>
        </row>
        <row r="246">
          <cell r="A246" t="str">
            <v>14.005</v>
          </cell>
          <cell r="B246" t="str">
            <v>Transporte manual 100m (granel)</v>
          </cell>
          <cell r="C246" t="str">
            <v>m3</v>
          </cell>
          <cell r="D246">
            <v>0</v>
          </cell>
          <cell r="E246">
            <v>17.6254572</v>
          </cell>
          <cell r="F246">
            <v>17.6254572</v>
          </cell>
        </row>
        <row r="247">
          <cell r="A247" t="str">
            <v>14.028</v>
          </cell>
          <cell r="B247" t="str">
            <v>Transporte manual 100m (saco de cimento 50kg)</v>
          </cell>
          <cell r="C247" t="str">
            <v>sc</v>
          </cell>
          <cell r="D247">
            <v>0</v>
          </cell>
          <cell r="E247">
            <v>1.074723</v>
          </cell>
          <cell r="F247">
            <v>1.074723</v>
          </cell>
        </row>
        <row r="248">
          <cell r="A248" t="str">
            <v>14.029</v>
          </cell>
          <cell r="B248" t="str">
            <v>Carga mecanizada de terra </v>
          </cell>
          <cell r="C248" t="str">
            <v>m3</v>
          </cell>
          <cell r="D248">
            <v>0.384</v>
          </cell>
          <cell r="E248">
            <v>0.081678948</v>
          </cell>
          <cell r="F248">
            <v>0.465678948</v>
          </cell>
        </row>
        <row r="249">
          <cell r="A249" t="str">
            <v>14.030</v>
          </cell>
          <cell r="B249" t="str">
            <v>Carga mecanizada de rocha</v>
          </cell>
          <cell r="C249" t="str">
            <v>m3</v>
          </cell>
          <cell r="D249">
            <v>0.768</v>
          </cell>
          <cell r="E249">
            <v>0.094575624</v>
          </cell>
          <cell r="F249">
            <v>0.862575624</v>
          </cell>
        </row>
        <row r="250">
          <cell r="A250" t="str">
            <v>14.031</v>
          </cell>
          <cell r="B250" t="str">
            <v>Transporte mecanizado DMT 1,00km</v>
          </cell>
          <cell r="C250" t="str">
            <v>m3</v>
          </cell>
          <cell r="D250">
            <v>0.6528</v>
          </cell>
          <cell r="E250">
            <v>0.210315024</v>
          </cell>
          <cell r="F250">
            <v>0.8631150240000001</v>
          </cell>
        </row>
        <row r="251">
          <cell r="A251" t="str">
            <v>14.032</v>
          </cell>
          <cell r="B251" t="str">
            <v>Transporte mecanizado DMT 5,00km</v>
          </cell>
          <cell r="C251" t="str">
            <v>m3</v>
          </cell>
          <cell r="D251">
            <v>1.3056</v>
          </cell>
          <cell r="E251">
            <v>0.420630048</v>
          </cell>
          <cell r="F251">
            <v>1.7262300480000001</v>
          </cell>
        </row>
        <row r="252">
          <cell r="A252" t="str">
            <v>14.033</v>
          </cell>
          <cell r="B252" t="str">
            <v>Transporte mecanizado DMT 10,00km</v>
          </cell>
          <cell r="C252" t="str">
            <v>m3</v>
          </cell>
          <cell r="D252">
            <v>2.1216</v>
          </cell>
          <cell r="E252">
            <v>0.70105008</v>
          </cell>
          <cell r="F252">
            <v>2.82265008</v>
          </cell>
        </row>
        <row r="253">
          <cell r="A253" t="str">
            <v>14.034</v>
          </cell>
          <cell r="B253" t="str">
            <v>Transporte mecanizado DMT 20,00km</v>
          </cell>
          <cell r="C253" t="str">
            <v>m3</v>
          </cell>
          <cell r="D253">
            <v>4.08</v>
          </cell>
          <cell r="E253">
            <v>1.40210016</v>
          </cell>
          <cell r="F253">
            <v>5.48210016</v>
          </cell>
        </row>
        <row r="254">
          <cell r="A254" t="str">
            <v>14.006</v>
          </cell>
          <cell r="B254" t="str">
            <v>Aterro, espalh. e compac. (mecânicamente)</v>
          </cell>
          <cell r="C254" t="str">
            <v>m3</v>
          </cell>
          <cell r="D254">
            <v>10.7724</v>
          </cell>
          <cell r="E254">
            <v>0.442124508</v>
          </cell>
          <cell r="F254">
            <v>11.214524508</v>
          </cell>
        </row>
        <row r="255">
          <cell r="A255" t="str">
            <v>14.007</v>
          </cell>
          <cell r="B255" t="str">
            <v>Espalha. e compac. de aterro (mecanicamente)</v>
          </cell>
          <cell r="C255" t="str">
            <v>m3</v>
          </cell>
          <cell r="D255">
            <v>1.8624</v>
          </cell>
          <cell r="E255">
            <v>0.442124508</v>
          </cell>
          <cell r="F255">
            <v>2.304524508</v>
          </cell>
        </row>
        <row r="256">
          <cell r="A256" t="str">
            <v>14.008</v>
          </cell>
          <cell r="B256" t="str">
            <v>Aterro, espalhado e compactado   (sapo)</v>
          </cell>
          <cell r="C256" t="str">
            <v>m3</v>
          </cell>
          <cell r="D256">
            <v>9.558</v>
          </cell>
          <cell r="E256">
            <v>0.51586704</v>
          </cell>
          <cell r="F256">
            <v>10.07386704</v>
          </cell>
        </row>
        <row r="257">
          <cell r="A257" t="str">
            <v>14.036</v>
          </cell>
          <cell r="B257" t="str">
            <v>Areia, espalh. e compac.</v>
          </cell>
          <cell r="C257" t="str">
            <v>m3</v>
          </cell>
          <cell r="D257">
            <v>12</v>
          </cell>
          <cell r="E257">
            <v>0.4298892</v>
          </cell>
          <cell r="F257">
            <v>12.4298892</v>
          </cell>
        </row>
        <row r="258">
          <cell r="A258" t="str">
            <v>14.009</v>
          </cell>
          <cell r="B258" t="str">
            <v>Reaterro espalhado e compactado  (sapo)</v>
          </cell>
          <cell r="C258" t="str">
            <v>m3</v>
          </cell>
          <cell r="D258">
            <v>0.648</v>
          </cell>
          <cell r="E258">
            <v>0.51586704</v>
          </cell>
          <cell r="F258">
            <v>1.16386704</v>
          </cell>
        </row>
        <row r="259">
          <cell r="A259" t="str">
            <v>14.010</v>
          </cell>
          <cell r="B259" t="str">
            <v>Demolição de  pav. asfáltico</v>
          </cell>
          <cell r="C259" t="str">
            <v>m2</v>
          </cell>
          <cell r="D259">
            <v>4.0392</v>
          </cell>
          <cell r="E259">
            <v>2.10315024</v>
          </cell>
          <cell r="F259">
            <v>6.142350240000001</v>
          </cell>
        </row>
        <row r="260">
          <cell r="A260" t="str">
            <v>14.011</v>
          </cell>
          <cell r="B260" t="str">
            <v>Remoção lajota com empilhamento</v>
          </cell>
          <cell r="C260" t="str">
            <v>m2</v>
          </cell>
          <cell r="D260">
            <v>0</v>
          </cell>
          <cell r="E260">
            <v>2.5793352</v>
          </cell>
          <cell r="F260">
            <v>2.5793352</v>
          </cell>
        </row>
        <row r="261">
          <cell r="A261" t="str">
            <v>14.037</v>
          </cell>
          <cell r="B261" t="str">
            <v>Remoção mecanizada de lajota </v>
          </cell>
          <cell r="C261" t="str">
            <v>m2</v>
          </cell>
          <cell r="D261">
            <v>0.384</v>
          </cell>
          <cell r="E261">
            <v>0.07010500800000001</v>
          </cell>
          <cell r="F261">
            <v>0.45410500800000003</v>
          </cell>
        </row>
        <row r="262">
          <cell r="A262" t="str">
            <v>14.012</v>
          </cell>
          <cell r="B262" t="str">
            <v>Remoção meio-fio com empilhamento</v>
          </cell>
          <cell r="C262" t="str">
            <v>ml</v>
          </cell>
          <cell r="D262">
            <v>0</v>
          </cell>
          <cell r="E262">
            <v>1.7195568</v>
          </cell>
          <cell r="F262">
            <v>1.8628532000000002</v>
          </cell>
        </row>
        <row r="263">
          <cell r="A263" t="str">
            <v>14.013</v>
          </cell>
          <cell r="B263" t="str">
            <v>Regularização e compac. do sub-leito (até 10cm)</v>
          </cell>
          <cell r="C263" t="str">
            <v>m2</v>
          </cell>
          <cell r="D263">
            <v>0.18624</v>
          </cell>
          <cell r="E263">
            <v>0.035052504000000005</v>
          </cell>
          <cell r="F263">
            <v>0.221292504</v>
          </cell>
        </row>
        <row r="264">
          <cell r="A264" t="str">
            <v>14.014</v>
          </cell>
          <cell r="B264" t="str">
            <v>Pavimentação lajota sextavada 30x10</v>
          </cell>
          <cell r="C264" t="str">
            <v>m2</v>
          </cell>
          <cell r="D264">
            <v>11.3112</v>
          </cell>
          <cell r="E264">
            <v>2.9232465600000004</v>
          </cell>
          <cell r="F264">
            <v>14.23444656</v>
          </cell>
        </row>
        <row r="265">
          <cell r="A265" t="str">
            <v>14.015</v>
          </cell>
          <cell r="B265" t="str">
            <v>Pavimentação lajota sextavada 25x08</v>
          </cell>
          <cell r="C265" t="str">
            <v>m2</v>
          </cell>
          <cell r="D265">
            <v>10.351199999999999</v>
          </cell>
          <cell r="E265">
            <v>2.9232465600000004</v>
          </cell>
          <cell r="F265">
            <v>13.27444656</v>
          </cell>
        </row>
        <row r="266">
          <cell r="A266" t="str">
            <v>14.038</v>
          </cell>
          <cell r="B266" t="str">
            <v>Pavimentação briquete 8x12x25</v>
          </cell>
          <cell r="C266" t="str">
            <v>m2</v>
          </cell>
          <cell r="D266">
            <v>11.701200000000002</v>
          </cell>
          <cell r="E266">
            <v>3.95498064</v>
          </cell>
          <cell r="F266">
            <v>15.656180640000002</v>
          </cell>
        </row>
        <row r="267">
          <cell r="A267" t="str">
            <v>14.016</v>
          </cell>
          <cell r="B267" t="str">
            <v>Mão de obra Pavimentação lajota  inclui. areia</v>
          </cell>
          <cell r="C267" t="str">
            <v>m2</v>
          </cell>
          <cell r="D267">
            <v>0.9912000000000001</v>
          </cell>
          <cell r="E267">
            <v>2.9232465600000004</v>
          </cell>
          <cell r="F267">
            <v>3.9144465600000005</v>
          </cell>
        </row>
        <row r="268">
          <cell r="A268" t="str">
            <v>14.017</v>
          </cell>
          <cell r="B268" t="str">
            <v>Meio-fio de concreto</v>
          </cell>
          <cell r="C268" t="str">
            <v>ml</v>
          </cell>
          <cell r="D268">
            <v>3.6503999999999994</v>
          </cell>
          <cell r="E268">
            <v>3.0092244000000004</v>
          </cell>
          <cell r="F268">
            <v>6.6596244</v>
          </cell>
        </row>
        <row r="269">
          <cell r="A269" t="str">
            <v>14.018</v>
          </cell>
          <cell r="B269" t="str">
            <v>Mão de obra para meio-fio  inclui. cimento e areia</v>
          </cell>
          <cell r="C269" t="str">
            <v>ml</v>
          </cell>
          <cell r="D269">
            <v>0.0504</v>
          </cell>
          <cell r="E269">
            <v>3.0092244000000004</v>
          </cell>
          <cell r="F269">
            <v>3.0596244000000006</v>
          </cell>
        </row>
        <row r="270">
          <cell r="A270" t="str">
            <v>14.035</v>
          </cell>
          <cell r="B270" t="str">
            <v>Meia base espalhada e compactada</v>
          </cell>
          <cell r="C270" t="str">
            <v>m3</v>
          </cell>
          <cell r="D270">
            <v>21.3024</v>
          </cell>
          <cell r="E270">
            <v>0.442124508</v>
          </cell>
          <cell r="F270">
            <v>21.744524507999998</v>
          </cell>
        </row>
        <row r="271">
          <cell r="A271" t="str">
            <v>14.019</v>
          </cell>
          <cell r="B271" t="str">
            <v>CAUQ</v>
          </cell>
          <cell r="C271" t="str">
            <v>t</v>
          </cell>
          <cell r="D271">
            <v>65</v>
          </cell>
          <cell r="E271">
            <v>0</v>
          </cell>
          <cell r="F271">
            <v>65</v>
          </cell>
        </row>
        <row r="272">
          <cell r="A272" t="str">
            <v>14.020</v>
          </cell>
          <cell r="B272" t="str">
            <v>PMF</v>
          </cell>
          <cell r="C272" t="str">
            <v>t</v>
          </cell>
          <cell r="D272">
            <v>55</v>
          </cell>
          <cell r="E272">
            <v>0</v>
          </cell>
          <cell r="F272">
            <v>55</v>
          </cell>
        </row>
        <row r="273">
          <cell r="A273" t="str">
            <v>14.021</v>
          </cell>
          <cell r="B273" t="str">
            <v>Base de brita graduada</v>
          </cell>
          <cell r="C273" t="str">
            <v>m3</v>
          </cell>
          <cell r="D273">
            <v>40</v>
          </cell>
          <cell r="E273">
            <v>0</v>
          </cell>
          <cell r="F273">
            <v>40</v>
          </cell>
        </row>
        <row r="274">
          <cell r="A274" t="str">
            <v>14.023</v>
          </cell>
          <cell r="B274" t="str">
            <v>Imprimação</v>
          </cell>
          <cell r="C274" t="str">
            <v>m2</v>
          </cell>
          <cell r="D274">
            <v>0.6</v>
          </cell>
          <cell r="E274">
            <v>0</v>
          </cell>
          <cell r="F274">
            <v>0.6</v>
          </cell>
        </row>
        <row r="275">
          <cell r="A275" t="str">
            <v>14.022</v>
          </cell>
          <cell r="B275" t="str">
            <v>Pintura de ligação</v>
          </cell>
          <cell r="C275" t="str">
            <v>m2</v>
          </cell>
          <cell r="D275">
            <v>0.4</v>
          </cell>
          <cell r="E275">
            <v>0</v>
          </cell>
          <cell r="F275">
            <v>0.4</v>
          </cell>
        </row>
        <row r="279">
          <cell r="A279" t="str">
            <v>15.000</v>
          </cell>
          <cell r="B279" t="str">
            <v>DRENAGEM E MURO</v>
          </cell>
          <cell r="C279" t="str">
            <v>un</v>
          </cell>
          <cell r="D279" t="str">
            <v>custo MA</v>
          </cell>
          <cell r="E279" t="str">
            <v>custo  MO</v>
          </cell>
          <cell r="F279" t="str">
            <v>total</v>
          </cell>
        </row>
        <row r="280">
          <cell r="A280" t="str">
            <v>15.001</v>
          </cell>
          <cell r="B280" t="str">
            <v>Lastro de brita 10cm</v>
          </cell>
          <cell r="C280" t="str">
            <v>m2</v>
          </cell>
          <cell r="D280">
            <v>3.432</v>
          </cell>
          <cell r="E280">
            <v>0.889870644</v>
          </cell>
          <cell r="F280">
            <v>4.321870644</v>
          </cell>
        </row>
        <row r="281">
          <cell r="A281" t="str">
            <v>15.002</v>
          </cell>
          <cell r="B281" t="str">
            <v>Lastro de pedra pulmão 20cm</v>
          </cell>
          <cell r="C281" t="str">
            <v>m2</v>
          </cell>
          <cell r="D281">
            <v>3.5904</v>
          </cell>
          <cell r="E281">
            <v>1.779741288</v>
          </cell>
          <cell r="F281">
            <v>5.370141288</v>
          </cell>
        </row>
        <row r="282">
          <cell r="A282" t="str">
            <v>15.003</v>
          </cell>
          <cell r="B282" t="str">
            <v>Lastro de concreto (10cm)</v>
          </cell>
          <cell r="C282" t="str">
            <v>m2</v>
          </cell>
          <cell r="D282">
            <v>7.919999999999999</v>
          </cell>
          <cell r="E282">
            <v>5.502581760000001</v>
          </cell>
          <cell r="F282">
            <v>13.42258176</v>
          </cell>
        </row>
        <row r="283">
          <cell r="A283" t="str">
            <v>15.044</v>
          </cell>
          <cell r="B283" t="str">
            <v>Calha de concreto C-2 400mm</v>
          </cell>
          <cell r="C283" t="str">
            <v>m</v>
          </cell>
          <cell r="D283">
            <v>6.165599999999999</v>
          </cell>
          <cell r="E283">
            <v>2.06346816</v>
          </cell>
          <cell r="F283">
            <v>8.229068159999999</v>
          </cell>
        </row>
        <row r="284">
          <cell r="A284" t="str">
            <v>15.004</v>
          </cell>
          <cell r="B284" t="str">
            <v>Tubo de concreto C-2 300mm</v>
          </cell>
          <cell r="C284" t="str">
            <v>ml</v>
          </cell>
          <cell r="D284">
            <v>8.3568</v>
          </cell>
          <cell r="E284">
            <v>3.09520224</v>
          </cell>
          <cell r="F284">
            <v>11.452002239999999</v>
          </cell>
        </row>
        <row r="285">
          <cell r="A285" t="str">
            <v>15.005</v>
          </cell>
          <cell r="B285" t="str">
            <v>Tubo de concreto C-2 400mm</v>
          </cell>
          <cell r="C285" t="str">
            <v>ml</v>
          </cell>
          <cell r="D285">
            <v>10.322399999999998</v>
          </cell>
          <cell r="E285">
            <v>4.12693632</v>
          </cell>
          <cell r="F285">
            <v>14.449336319999999</v>
          </cell>
        </row>
        <row r="286">
          <cell r="A286" t="str">
            <v>15.006</v>
          </cell>
          <cell r="B286" t="str">
            <v>Tubo de concreto C-2 500mm</v>
          </cell>
          <cell r="C286" t="str">
            <v>ml</v>
          </cell>
          <cell r="D286">
            <v>14.792399999999997</v>
          </cell>
          <cell r="E286">
            <v>5.1586704</v>
          </cell>
          <cell r="F286">
            <v>19.9510704</v>
          </cell>
        </row>
        <row r="287">
          <cell r="A287" t="str">
            <v>15.007</v>
          </cell>
          <cell r="B287" t="str">
            <v>Tubo de concreto C-2 600mm</v>
          </cell>
          <cell r="C287" t="str">
            <v>ml</v>
          </cell>
          <cell r="D287">
            <v>17.596799999999998</v>
          </cell>
          <cell r="E287">
            <v>7.222138559999999</v>
          </cell>
          <cell r="F287">
            <v>24.81893856</v>
          </cell>
        </row>
        <row r="288">
          <cell r="A288" t="str">
            <v>15.008</v>
          </cell>
          <cell r="B288" t="str">
            <v>Tubo de concreto C-2 800mm</v>
          </cell>
          <cell r="C288" t="str">
            <v>ml</v>
          </cell>
          <cell r="D288">
            <v>44.66399999999999</v>
          </cell>
          <cell r="E288">
            <v>10.3173408</v>
          </cell>
          <cell r="F288">
            <v>54.981340799999984</v>
          </cell>
        </row>
        <row r="289">
          <cell r="A289" t="str">
            <v>15.009</v>
          </cell>
          <cell r="B289" t="str">
            <v>Tubo de concreto CA-1  800mm</v>
          </cell>
          <cell r="C289" t="str">
            <v>ml</v>
          </cell>
          <cell r="D289">
            <v>47.063999999999986</v>
          </cell>
          <cell r="E289">
            <v>10.3173408</v>
          </cell>
          <cell r="F289">
            <v>57.38134079999999</v>
          </cell>
        </row>
        <row r="290">
          <cell r="A290" t="str">
            <v>15.010</v>
          </cell>
          <cell r="B290" t="str">
            <v>Tubo de concreto CA-2  800mm</v>
          </cell>
          <cell r="C290" t="str">
            <v>ml</v>
          </cell>
          <cell r="D290">
            <v>60.26399999999999</v>
          </cell>
          <cell r="E290">
            <v>10.3173408</v>
          </cell>
          <cell r="F290">
            <v>70.58134079999999</v>
          </cell>
        </row>
        <row r="291">
          <cell r="A291" t="str">
            <v>15.011</v>
          </cell>
          <cell r="B291" t="str">
            <v>Tubo de concreto CA-1  1000mm</v>
          </cell>
          <cell r="C291" t="str">
            <v>ml</v>
          </cell>
          <cell r="D291">
            <v>78.89039999999999</v>
          </cell>
          <cell r="E291">
            <v>15.4760112</v>
          </cell>
          <cell r="F291">
            <v>94.36641119999999</v>
          </cell>
        </row>
        <row r="292">
          <cell r="A292" t="str">
            <v>15.012</v>
          </cell>
          <cell r="B292" t="str">
            <v>Tubo de concreto CA-2  1000mm</v>
          </cell>
          <cell r="C292" t="str">
            <v>ml</v>
          </cell>
          <cell r="D292">
            <v>111.29039999999999</v>
          </cell>
          <cell r="E292">
            <v>15.4760112</v>
          </cell>
          <cell r="F292">
            <v>126.7664112</v>
          </cell>
        </row>
        <row r="293">
          <cell r="A293" t="str">
            <v>15.013</v>
          </cell>
          <cell r="B293" t="str">
            <v>Tubo de concreto CA-2 1200mm</v>
          </cell>
          <cell r="C293" t="str">
            <v>ml</v>
          </cell>
          <cell r="D293">
            <v>144.3012</v>
          </cell>
          <cell r="E293">
            <v>16.335789600000002</v>
          </cell>
          <cell r="F293">
            <v>160.6369896</v>
          </cell>
        </row>
        <row r="294">
          <cell r="A294" t="str">
            <v>15.033</v>
          </cell>
          <cell r="B294" t="str">
            <v>Bueiro celular 2,50x2,00 colocado</v>
          </cell>
          <cell r="C294" t="str">
            <v>ml</v>
          </cell>
          <cell r="D294">
            <v>766.044</v>
          </cell>
          <cell r="E294">
            <v>16.335789600000002</v>
          </cell>
          <cell r="F294">
            <v>782.3797896</v>
          </cell>
        </row>
        <row r="295">
          <cell r="A295" t="str">
            <v>15.032</v>
          </cell>
          <cell r="B295" t="str">
            <v>Bueiro celular 2,00x2,00 colocado</v>
          </cell>
          <cell r="C295" t="str">
            <v>ml</v>
          </cell>
          <cell r="D295">
            <v>711.324</v>
          </cell>
          <cell r="E295">
            <v>16.335789600000002</v>
          </cell>
          <cell r="F295">
            <v>727.6597896</v>
          </cell>
        </row>
        <row r="296">
          <cell r="A296" t="str">
            <v>01.002</v>
          </cell>
          <cell r="B296" t="str">
            <v>Demolição alvenaria de pedras</v>
          </cell>
          <cell r="C296" t="str">
            <v>m3</v>
          </cell>
          <cell r="E296">
            <v>27.598886640000003</v>
          </cell>
          <cell r="F296">
            <v>27.598886640000003</v>
          </cell>
        </row>
        <row r="297">
          <cell r="A297" t="str">
            <v>15.014</v>
          </cell>
          <cell r="B297" t="str">
            <v>Muro de pedra, rejunte 3cm, traço 1:4</v>
          </cell>
          <cell r="C297" t="str">
            <v>m3</v>
          </cell>
          <cell r="D297">
            <v>116.16</v>
          </cell>
          <cell r="E297">
            <v>36.1106928</v>
          </cell>
          <cell r="F297">
            <v>152.2706928</v>
          </cell>
        </row>
        <row r="298">
          <cell r="A298" t="str">
            <v>15.015</v>
          </cell>
          <cell r="B298" t="str">
            <v>Mão de obra para muro incl. Ci e Ar</v>
          </cell>
          <cell r="C298" t="str">
            <v>m3</v>
          </cell>
          <cell r="D298">
            <v>21.36</v>
          </cell>
          <cell r="E298">
            <v>36.1106928</v>
          </cell>
          <cell r="F298">
            <v>57.4706928</v>
          </cell>
        </row>
        <row r="299">
          <cell r="A299" t="str">
            <v>15.016</v>
          </cell>
          <cell r="B299" t="str">
            <v>Concreto ciclópico</v>
          </cell>
          <cell r="C299" t="str">
            <v>m3</v>
          </cell>
          <cell r="D299">
            <v>56.891999999999996</v>
          </cell>
          <cell r="E299">
            <v>49.437258</v>
          </cell>
          <cell r="F299">
            <v>106.329258</v>
          </cell>
        </row>
        <row r="300">
          <cell r="A300" t="str">
            <v>15.017</v>
          </cell>
          <cell r="B300" t="str">
            <v>Caixa de junção mod. PMF  30</v>
          </cell>
          <cell r="C300" t="str">
            <v>un</v>
          </cell>
          <cell r="D300">
            <v>33.191004</v>
          </cell>
          <cell r="E300">
            <v>43.814307264</v>
          </cell>
          <cell r="F300">
            <v>77.005311264</v>
          </cell>
        </row>
        <row r="301">
          <cell r="A301" t="str">
            <v>15.018</v>
          </cell>
          <cell r="B301" t="str">
            <v>Caixa de junção mod. PMF  40</v>
          </cell>
          <cell r="C301" t="str">
            <v>un</v>
          </cell>
          <cell r="D301">
            <v>36.247668000000004</v>
          </cell>
          <cell r="E301">
            <v>47.827752835199995</v>
          </cell>
          <cell r="F301">
            <v>84.07542083519999</v>
          </cell>
        </row>
        <row r="302">
          <cell r="A302" t="str">
            <v>15.019</v>
          </cell>
          <cell r="B302" t="str">
            <v>Caixa de junção mod. PMF  50</v>
          </cell>
          <cell r="C302" t="str">
            <v>un</v>
          </cell>
          <cell r="D302">
            <v>39.528575999999994</v>
          </cell>
          <cell r="E302">
            <v>52.18854887999999</v>
          </cell>
          <cell r="F302">
            <v>91.71712487999999</v>
          </cell>
        </row>
        <row r="303">
          <cell r="A303" t="str">
            <v>15.020</v>
          </cell>
          <cell r="B303" t="str">
            <v>Caixa de junção mod. PMF  60</v>
          </cell>
          <cell r="C303" t="str">
            <v>un</v>
          </cell>
          <cell r="D303">
            <v>44.244276</v>
          </cell>
          <cell r="E303">
            <v>58.0230051024</v>
          </cell>
          <cell r="F303">
            <v>102.2672811024</v>
          </cell>
        </row>
        <row r="304">
          <cell r="A304" t="str">
            <v>15.021</v>
          </cell>
          <cell r="B304" t="str">
            <v>Caixa de junção mod. PMF  80</v>
          </cell>
          <cell r="C304" t="str">
            <v>un</v>
          </cell>
          <cell r="D304">
            <v>89.26930799999998</v>
          </cell>
          <cell r="E304">
            <v>79.1847308616</v>
          </cell>
          <cell r="F304">
            <v>168.4540388616</v>
          </cell>
        </row>
        <row r="305">
          <cell r="A305" t="str">
            <v>15.022</v>
          </cell>
          <cell r="B305" t="str">
            <v>Caixa de junção mod. PMF  100</v>
          </cell>
          <cell r="C305" t="str">
            <v>un</v>
          </cell>
          <cell r="D305">
            <v>104.880204</v>
          </cell>
          <cell r="E305">
            <v>94.70974943040001</v>
          </cell>
          <cell r="F305">
            <v>199.58995343040002</v>
          </cell>
        </row>
        <row r="306">
          <cell r="A306" t="str">
            <v>15.023</v>
          </cell>
          <cell r="B306" t="str">
            <v>Caixa de junção mod. PMF  120</v>
          </cell>
          <cell r="C306" t="str">
            <v>un</v>
          </cell>
          <cell r="D306">
            <v>118.78286399999999</v>
          </cell>
          <cell r="E306">
            <v>107.67606748080001</v>
          </cell>
          <cell r="F306">
            <v>226.4589314808</v>
          </cell>
        </row>
        <row r="307">
          <cell r="A307" t="str">
            <v>15.024</v>
          </cell>
          <cell r="B307" t="str">
            <v>Caixa de captação mod. PMF  30</v>
          </cell>
          <cell r="C307" t="str">
            <v>un</v>
          </cell>
          <cell r="D307">
            <v>70.53719999999998</v>
          </cell>
          <cell r="E307">
            <v>35.491652352</v>
          </cell>
          <cell r="F307">
            <v>106.02885235199999</v>
          </cell>
        </row>
        <row r="308">
          <cell r="A308" t="str">
            <v>15.025</v>
          </cell>
          <cell r="B308" t="str">
            <v>Caixa de captação mod. PMF  40</v>
          </cell>
          <cell r="C308" t="str">
            <v>un</v>
          </cell>
          <cell r="D308">
            <v>76.60811999999999</v>
          </cell>
          <cell r="E308">
            <v>41.432721096</v>
          </cell>
          <cell r="F308">
            <v>118.04084109599998</v>
          </cell>
        </row>
        <row r="309">
          <cell r="A309" t="str">
            <v>15.026</v>
          </cell>
          <cell r="B309" t="str">
            <v>Caixa de captação mod. PMF  50</v>
          </cell>
          <cell r="C309" t="str">
            <v>un</v>
          </cell>
          <cell r="D309">
            <v>82.98131999999998</v>
          </cell>
          <cell r="E309">
            <v>47.51995216800001</v>
          </cell>
          <cell r="F309">
            <v>130.50127216799999</v>
          </cell>
        </row>
        <row r="310">
          <cell r="A310" t="str">
            <v>15.027</v>
          </cell>
          <cell r="B310" t="str">
            <v>Caixa de captação mod. PMF  60</v>
          </cell>
          <cell r="C310" t="str">
            <v>un</v>
          </cell>
          <cell r="D310">
            <v>90.07632000000001</v>
          </cell>
          <cell r="E310">
            <v>53.83072562400001</v>
          </cell>
          <cell r="F310">
            <v>143.90704562400003</v>
          </cell>
        </row>
        <row r="311">
          <cell r="A311" t="str">
            <v>15.028</v>
          </cell>
          <cell r="B311" t="str">
            <v>Caixa de captação mod. PMF  80</v>
          </cell>
          <cell r="C311" t="str">
            <v>un</v>
          </cell>
          <cell r="D311">
            <v>178.30199999999996</v>
          </cell>
          <cell r="E311">
            <v>95.90828052000002</v>
          </cell>
          <cell r="F311">
            <v>274.21028051999997</v>
          </cell>
        </row>
        <row r="312">
          <cell r="A312" t="str">
            <v>15.029</v>
          </cell>
          <cell r="B312" t="str">
            <v>Caixa de captação mod. PMF  100</v>
          </cell>
          <cell r="C312" t="str">
            <v>un</v>
          </cell>
          <cell r="D312">
            <v>205.167</v>
          </cell>
          <cell r="E312">
            <v>114.445102824</v>
          </cell>
          <cell r="F312">
            <v>319.612102824</v>
          </cell>
        </row>
        <row r="313">
          <cell r="A313" t="str">
            <v>15.030</v>
          </cell>
          <cell r="B313" t="str">
            <v>Caixa de captação mod. PMF  120</v>
          </cell>
          <cell r="C313" t="str">
            <v>un</v>
          </cell>
          <cell r="D313">
            <v>233.90172</v>
          </cell>
          <cell r="E313">
            <v>133.807312392</v>
          </cell>
          <cell r="F313">
            <v>367.70903239200004</v>
          </cell>
        </row>
        <row r="314">
          <cell r="A314" t="str">
            <v>15.031</v>
          </cell>
          <cell r="B314" t="str">
            <v>Dreno (brita, bidim e tubo) 30x50</v>
          </cell>
          <cell r="C314" t="str">
            <v>un</v>
          </cell>
          <cell r="D314">
            <v>19.907999999999998</v>
          </cell>
          <cell r="E314">
            <v>5.1586704</v>
          </cell>
          <cell r="F314">
            <v>25.0666704</v>
          </cell>
        </row>
        <row r="315">
          <cell r="A315" t="str">
            <v>15.034</v>
          </cell>
          <cell r="B315" t="str">
            <v>Poço de Visita (1,00x1,00x1,00) com tampa FF</v>
          </cell>
          <cell r="C315" t="str">
            <v>un</v>
          </cell>
          <cell r="D315">
            <v>318.650976</v>
          </cell>
          <cell r="E315">
            <v>199.32156669360003</v>
          </cell>
          <cell r="F315">
            <v>517.9725426936001</v>
          </cell>
        </row>
        <row r="316">
          <cell r="A316" t="str">
            <v>15.035</v>
          </cell>
          <cell r="B316" t="str">
            <v>Poço de Visita (1,20x1,20x1,50) com tampa FF</v>
          </cell>
          <cell r="C316" t="str">
            <v>un</v>
          </cell>
          <cell r="D316">
            <v>403.91304959999997</v>
          </cell>
          <cell r="E316">
            <v>302.2980854400001</v>
          </cell>
          <cell r="F316">
            <v>706.21113504</v>
          </cell>
        </row>
        <row r="317">
          <cell r="A317" t="str">
            <v>15.036</v>
          </cell>
          <cell r="B317" t="str">
            <v>Poço de Visita (1,50x1,50x2,00) com tampa FF</v>
          </cell>
          <cell r="C317" t="str">
            <v>un</v>
          </cell>
          <cell r="D317">
            <v>525.3528239999999</v>
          </cell>
          <cell r="E317">
            <v>449.30815494239994</v>
          </cell>
          <cell r="F317">
            <v>974.6609789423999</v>
          </cell>
        </row>
        <row r="318">
          <cell r="A318" t="str">
            <v>15.037</v>
          </cell>
          <cell r="B318" t="str">
            <v>Remoção de bueiro circular de concreto  d. 30</v>
          </cell>
          <cell r="C318" t="str">
            <v>ml</v>
          </cell>
          <cell r="D318">
            <v>1.6904200320000002</v>
          </cell>
          <cell r="E318">
            <v>0.17195568000000003</v>
          </cell>
          <cell r="F318">
            <v>1.8623757120000002</v>
          </cell>
        </row>
        <row r="319">
          <cell r="A319" t="str">
            <v>15.038</v>
          </cell>
          <cell r="B319" t="str">
            <v>Remoção de bueiro circular de concreto  d. 40</v>
          </cell>
          <cell r="C319" t="str">
            <v>ml</v>
          </cell>
          <cell r="D319">
            <v>2.394630048</v>
          </cell>
          <cell r="E319">
            <v>0.25793352</v>
          </cell>
          <cell r="F319">
            <v>2.6525635679999997</v>
          </cell>
        </row>
        <row r="320">
          <cell r="A320" t="str">
            <v>15.039</v>
          </cell>
          <cell r="B320" t="str">
            <v>Remoção de bueiro circular de concreto  d. 50</v>
          </cell>
          <cell r="C320" t="str">
            <v>ml</v>
          </cell>
          <cell r="D320">
            <v>3.450945072</v>
          </cell>
          <cell r="E320">
            <v>0.38690028</v>
          </cell>
          <cell r="F320">
            <v>3.837845352</v>
          </cell>
        </row>
        <row r="321">
          <cell r="A321" t="str">
            <v>15.040</v>
          </cell>
          <cell r="B321" t="str">
            <v>Remoção de bueiro circular de concreto  d. 60</v>
          </cell>
          <cell r="C321" t="str">
            <v>ml</v>
          </cell>
          <cell r="D321">
            <v>5.0712600960000005</v>
          </cell>
          <cell r="E321">
            <v>0.51586704</v>
          </cell>
          <cell r="F321">
            <v>5.587127136</v>
          </cell>
        </row>
        <row r="322">
          <cell r="A322" t="str">
            <v>15.041</v>
          </cell>
          <cell r="B322" t="str">
            <v>Remoção de bueiro circular de concreto  d. 80</v>
          </cell>
          <cell r="C322" t="str">
            <v>ml</v>
          </cell>
          <cell r="D322">
            <v>8.381995152</v>
          </cell>
          <cell r="E322">
            <v>0.8167894800000001</v>
          </cell>
          <cell r="F322">
            <v>9.198784632</v>
          </cell>
        </row>
        <row r="323">
          <cell r="A323" t="str">
            <v>15.042</v>
          </cell>
          <cell r="B323" t="str">
            <v>Remoção de bueiro circular de concreto  d. 100</v>
          </cell>
          <cell r="C323" t="str">
            <v>ml</v>
          </cell>
          <cell r="D323">
            <v>13.313045232</v>
          </cell>
          <cell r="E323">
            <v>1.2466786799999998</v>
          </cell>
          <cell r="F323">
            <v>14.559723912</v>
          </cell>
        </row>
        <row r="324">
          <cell r="A324" t="str">
            <v>15.043</v>
          </cell>
          <cell r="B324" t="str">
            <v>Remoção de bueiro circular de concreto  d. 120</v>
          </cell>
          <cell r="C324" t="str">
            <v>ml</v>
          </cell>
          <cell r="D324">
            <v>20.705670432</v>
          </cell>
          <cell r="E324">
            <v>2.32140168</v>
          </cell>
          <cell r="F324">
            <v>23.027072112000003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SUMO DE PREÇOS"/>
      <sheetName val="ORÇAMENTO"/>
      <sheetName val="CRONOGRAMA"/>
      <sheetName val="COMPOSIÇÃO DE PREÇOS"/>
      <sheetName val="BDI"/>
      <sheetName val="ENCARGOS SOCIAIS (2)"/>
      <sheetName val="Plan4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124"/>
  <sheetViews>
    <sheetView showGridLines="0" tabSelected="1" zoomScale="85" zoomScaleNormal="85" workbookViewId="0" topLeftCell="A57">
      <selection activeCell="L74" sqref="L74"/>
    </sheetView>
  </sheetViews>
  <sheetFormatPr defaultColWidth="9.140625" defaultRowHeight="12.75"/>
  <cols>
    <col min="1" max="1" width="2.7109375" style="111" customWidth="1"/>
    <col min="2" max="2" width="21.57421875" style="111" customWidth="1"/>
    <col min="3" max="3" width="9.140625" style="111" bestFit="1" customWidth="1"/>
    <col min="4" max="4" width="8.7109375" style="111" bestFit="1" customWidth="1"/>
    <col min="5" max="5" width="67.57421875" style="111" customWidth="1"/>
    <col min="6" max="6" width="5.8515625" style="153" bestFit="1" customWidth="1"/>
    <col min="7" max="7" width="9.8515625" style="132" bestFit="1" customWidth="1"/>
    <col min="8" max="8" width="16.57421875" style="132" bestFit="1" customWidth="1"/>
    <col min="9" max="9" width="17.28125" style="132" bestFit="1" customWidth="1"/>
    <col min="10" max="10" width="25.140625" style="111" bestFit="1" customWidth="1"/>
    <col min="11" max="11" width="6.57421875" style="111" bestFit="1" customWidth="1"/>
    <col min="12" max="12" width="32.57421875" style="111" bestFit="1" customWidth="1"/>
    <col min="13" max="13" width="15.8515625" style="115" bestFit="1" customWidth="1"/>
    <col min="14" max="14" width="15.8515625" style="111" bestFit="1" customWidth="1"/>
    <col min="15" max="15" width="14.28125" style="111" bestFit="1" customWidth="1"/>
    <col min="16" max="16" width="10.28125" style="111" bestFit="1" customWidth="1"/>
    <col min="17" max="17" width="9.140625" style="111" customWidth="1"/>
    <col min="18" max="18" width="10.8515625" style="111" bestFit="1" customWidth="1"/>
    <col min="19" max="19" width="15.00390625" style="111" bestFit="1" customWidth="1"/>
    <col min="20" max="16384" width="9.140625" style="111" customWidth="1"/>
  </cols>
  <sheetData>
    <row r="3" spans="2:10" ht="26.25">
      <c r="B3" s="169" t="s">
        <v>194</v>
      </c>
      <c r="C3" s="169"/>
      <c r="D3" s="169"/>
      <c r="E3" s="169"/>
      <c r="F3" s="169"/>
      <c r="G3" s="169"/>
      <c r="H3" s="169"/>
      <c r="I3" s="169"/>
      <c r="J3" s="169"/>
    </row>
    <row r="5" spans="2:9" ht="12.75">
      <c r="B5" s="112"/>
      <c r="C5" s="112"/>
      <c r="D5" s="112"/>
      <c r="E5" s="113"/>
      <c r="F5" s="114"/>
      <c r="G5" s="112"/>
      <c r="H5" s="112"/>
      <c r="I5" s="112"/>
    </row>
    <row r="6" spans="2:10" ht="15">
      <c r="B6" s="166" t="s">
        <v>166</v>
      </c>
      <c r="C6" s="167"/>
      <c r="D6" s="167"/>
      <c r="E6" s="167"/>
      <c r="F6" s="167"/>
      <c r="G6" s="167"/>
      <c r="H6" s="167"/>
      <c r="I6" s="167"/>
      <c r="J6" s="168"/>
    </row>
    <row r="7" spans="2:10" ht="12.75">
      <c r="B7" s="117"/>
      <c r="C7" s="117"/>
      <c r="D7" s="117"/>
      <c r="E7" s="117"/>
      <c r="F7" s="117"/>
      <c r="G7" s="117"/>
      <c r="H7" s="117"/>
      <c r="I7" s="117"/>
      <c r="J7" s="117"/>
    </row>
    <row r="8" spans="2:10" ht="25.5">
      <c r="B8" s="53" t="s">
        <v>0</v>
      </c>
      <c r="C8" s="53" t="s">
        <v>53</v>
      </c>
      <c r="D8" s="53" t="s">
        <v>54</v>
      </c>
      <c r="E8" s="53" t="s">
        <v>1</v>
      </c>
      <c r="F8" s="53" t="s">
        <v>116</v>
      </c>
      <c r="G8" s="118" t="s">
        <v>67</v>
      </c>
      <c r="H8" s="54" t="s">
        <v>113</v>
      </c>
      <c r="I8" s="54" t="s">
        <v>114</v>
      </c>
      <c r="J8" s="54" t="s">
        <v>115</v>
      </c>
    </row>
    <row r="9" spans="2:10" ht="12.75">
      <c r="B9" s="55">
        <v>1</v>
      </c>
      <c r="C9" s="55"/>
      <c r="D9" s="55"/>
      <c r="E9" s="55" t="s">
        <v>137</v>
      </c>
      <c r="F9" s="119"/>
      <c r="G9" s="120"/>
      <c r="H9" s="121"/>
      <c r="I9" s="121"/>
      <c r="J9" s="122"/>
    </row>
    <row r="10" spans="1:10" ht="25.5">
      <c r="A10" s="123"/>
      <c r="B10" s="63" t="s">
        <v>2</v>
      </c>
      <c r="C10" s="63" t="s">
        <v>87</v>
      </c>
      <c r="D10" s="124">
        <v>4813</v>
      </c>
      <c r="E10" s="57" t="s">
        <v>86</v>
      </c>
      <c r="F10" s="57" t="s">
        <v>55</v>
      </c>
      <c r="G10" s="58">
        <v>2.25</v>
      </c>
      <c r="H10" s="64">
        <v>225</v>
      </c>
      <c r="I10" s="58">
        <f aca="true" t="shared" si="0" ref="I10:I15">H10*1.25</f>
        <v>281.25</v>
      </c>
      <c r="J10" s="65">
        <f aca="true" t="shared" si="1" ref="J10:J15">G10*I10</f>
        <v>632.8125</v>
      </c>
    </row>
    <row r="11" spans="1:10" ht="25.5">
      <c r="A11" s="123"/>
      <c r="B11" s="63" t="s">
        <v>30</v>
      </c>
      <c r="C11" s="63" t="s">
        <v>87</v>
      </c>
      <c r="D11" s="124">
        <v>98524</v>
      </c>
      <c r="E11" s="57" t="s">
        <v>130</v>
      </c>
      <c r="F11" s="57" t="s">
        <v>55</v>
      </c>
      <c r="G11" s="58">
        <v>402.25</v>
      </c>
      <c r="H11" s="64">
        <v>2.94</v>
      </c>
      <c r="I11" s="58">
        <f t="shared" si="0"/>
        <v>3.675</v>
      </c>
      <c r="J11" s="65">
        <f t="shared" si="1"/>
        <v>1478.26875</v>
      </c>
    </row>
    <row r="12" spans="1:10" ht="25.5">
      <c r="A12" s="123"/>
      <c r="B12" s="63" t="s">
        <v>112</v>
      </c>
      <c r="C12" s="63" t="s">
        <v>87</v>
      </c>
      <c r="D12" s="124">
        <v>90777</v>
      </c>
      <c r="E12" s="57" t="s">
        <v>118</v>
      </c>
      <c r="F12" s="57" t="s">
        <v>119</v>
      </c>
      <c r="G12" s="58">
        <v>80</v>
      </c>
      <c r="H12" s="64">
        <v>106.42</v>
      </c>
      <c r="I12" s="58">
        <f t="shared" si="0"/>
        <v>133.025</v>
      </c>
      <c r="J12" s="65">
        <f t="shared" si="1"/>
        <v>10642</v>
      </c>
    </row>
    <row r="13" spans="1:10" ht="12.75">
      <c r="A13" s="123"/>
      <c r="B13" s="63" t="s">
        <v>129</v>
      </c>
      <c r="C13" s="63" t="s">
        <v>87</v>
      </c>
      <c r="D13" s="124">
        <v>90780</v>
      </c>
      <c r="E13" s="57" t="s">
        <v>120</v>
      </c>
      <c r="F13" s="57" t="s">
        <v>119</v>
      </c>
      <c r="G13" s="58">
        <v>200</v>
      </c>
      <c r="H13" s="64">
        <v>50.07</v>
      </c>
      <c r="I13" s="58">
        <f t="shared" si="0"/>
        <v>62.5875</v>
      </c>
      <c r="J13" s="65">
        <f t="shared" si="1"/>
        <v>12517.5</v>
      </c>
    </row>
    <row r="14" spans="1:10" ht="12.75">
      <c r="A14" s="123"/>
      <c r="B14" s="63" t="s">
        <v>117</v>
      </c>
      <c r="C14" s="63" t="s">
        <v>87</v>
      </c>
      <c r="D14" s="135">
        <v>98459</v>
      </c>
      <c r="E14" s="60" t="s">
        <v>131</v>
      </c>
      <c r="F14" s="60" t="s">
        <v>55</v>
      </c>
      <c r="G14" s="101">
        <v>216.76</v>
      </c>
      <c r="H14" s="136">
        <v>125.32</v>
      </c>
      <c r="I14" s="101">
        <f t="shared" si="0"/>
        <v>156.64999999999998</v>
      </c>
      <c r="J14" s="137">
        <f t="shared" si="1"/>
        <v>33955.45399999999</v>
      </c>
    </row>
    <row r="15" spans="1:12" ht="38.25">
      <c r="A15" s="123"/>
      <c r="B15" s="63" t="s">
        <v>134</v>
      </c>
      <c r="C15" s="63" t="s">
        <v>87</v>
      </c>
      <c r="D15" s="124">
        <v>99059</v>
      </c>
      <c r="E15" s="57" t="s">
        <v>88</v>
      </c>
      <c r="F15" s="57" t="s">
        <v>56</v>
      </c>
      <c r="G15" s="58">
        <v>65</v>
      </c>
      <c r="H15" s="64">
        <v>57.45</v>
      </c>
      <c r="I15" s="58">
        <f t="shared" si="0"/>
        <v>71.8125</v>
      </c>
      <c r="J15" s="65">
        <f t="shared" si="1"/>
        <v>4667.8125</v>
      </c>
      <c r="L15" s="125"/>
    </row>
    <row r="16" spans="1:12" ht="12.75">
      <c r="A16" s="123"/>
      <c r="B16" s="110" t="s">
        <v>61</v>
      </c>
      <c r="C16" s="126"/>
      <c r="D16" s="126"/>
      <c r="E16" s="126"/>
      <c r="F16" s="126"/>
      <c r="G16" s="126"/>
      <c r="H16" s="126"/>
      <c r="I16" s="126"/>
      <c r="J16" s="127">
        <f>SUM(J10:J15)</f>
        <v>63893.847749999986</v>
      </c>
      <c r="L16" s="125"/>
    </row>
    <row r="17" spans="1:12" ht="12.75">
      <c r="A17" s="123"/>
      <c r="B17" s="128"/>
      <c r="C17" s="128"/>
      <c r="D17" s="128"/>
      <c r="E17" s="49"/>
      <c r="F17" s="49"/>
      <c r="G17" s="50"/>
      <c r="H17" s="50"/>
      <c r="I17" s="50"/>
      <c r="J17" s="129"/>
      <c r="L17" s="125"/>
    </row>
    <row r="18" spans="1:12" ht="12.75">
      <c r="A18" s="123"/>
      <c r="B18" s="56">
        <v>2</v>
      </c>
      <c r="C18" s="56"/>
      <c r="D18" s="56"/>
      <c r="E18" s="55" t="s">
        <v>125</v>
      </c>
      <c r="F18" s="119"/>
      <c r="G18" s="120"/>
      <c r="H18" s="121"/>
      <c r="I18" s="121"/>
      <c r="J18" s="122"/>
      <c r="L18" s="125"/>
    </row>
    <row r="19" spans="1:12" ht="25.5">
      <c r="A19" s="123"/>
      <c r="B19" s="63" t="s">
        <v>31</v>
      </c>
      <c r="C19" s="63" t="s">
        <v>87</v>
      </c>
      <c r="D19" s="135">
        <v>93358</v>
      </c>
      <c r="E19" s="57" t="s">
        <v>150</v>
      </c>
      <c r="F19" s="57" t="s">
        <v>57</v>
      </c>
      <c r="G19" s="58">
        <v>5.85</v>
      </c>
      <c r="H19" s="64">
        <v>80.7</v>
      </c>
      <c r="I19" s="58">
        <f aca="true" t="shared" si="2" ref="I19:I27">H19*1.25</f>
        <v>100.875</v>
      </c>
      <c r="J19" s="65">
        <f aca="true" t="shared" si="3" ref="J19:J27">G19*I19</f>
        <v>590.11875</v>
      </c>
      <c r="L19" s="125"/>
    </row>
    <row r="20" spans="1:12" ht="12.75">
      <c r="A20" s="123"/>
      <c r="B20" s="63" t="s">
        <v>153</v>
      </c>
      <c r="C20" s="63" t="s">
        <v>87</v>
      </c>
      <c r="D20" s="135">
        <v>96995</v>
      </c>
      <c r="E20" s="57" t="s">
        <v>89</v>
      </c>
      <c r="F20" s="57" t="s">
        <v>57</v>
      </c>
      <c r="G20" s="58">
        <v>3.5</v>
      </c>
      <c r="H20" s="64">
        <v>48.93</v>
      </c>
      <c r="I20" s="58">
        <f t="shared" si="2"/>
        <v>61.1625</v>
      </c>
      <c r="J20" s="65">
        <f t="shared" si="3"/>
        <v>214.06875</v>
      </c>
      <c r="L20" s="125"/>
    </row>
    <row r="21" spans="1:12" ht="25.5">
      <c r="A21" s="123"/>
      <c r="B21" s="63" t="s">
        <v>154</v>
      </c>
      <c r="C21" s="63" t="s">
        <v>87</v>
      </c>
      <c r="D21" s="135">
        <v>97087</v>
      </c>
      <c r="E21" s="59" t="s">
        <v>151</v>
      </c>
      <c r="F21" s="57" t="s">
        <v>55</v>
      </c>
      <c r="G21" s="58">
        <v>400.48</v>
      </c>
      <c r="H21" s="64">
        <v>2.45</v>
      </c>
      <c r="I21" s="58">
        <f t="shared" si="2"/>
        <v>3.0625</v>
      </c>
      <c r="J21" s="65">
        <f t="shared" si="3"/>
        <v>1226.47</v>
      </c>
      <c r="L21" s="125"/>
    </row>
    <row r="22" spans="1:12" ht="38.25">
      <c r="A22" s="123"/>
      <c r="B22" s="63" t="s">
        <v>38</v>
      </c>
      <c r="C22" s="63" t="s">
        <v>87</v>
      </c>
      <c r="D22" s="135">
        <v>42407</v>
      </c>
      <c r="E22" s="60" t="s">
        <v>132</v>
      </c>
      <c r="F22" s="60" t="s">
        <v>56</v>
      </c>
      <c r="G22" s="101">
        <v>557.4</v>
      </c>
      <c r="H22" s="136">
        <v>8.41</v>
      </c>
      <c r="I22" s="101">
        <f t="shared" si="2"/>
        <v>10.5125</v>
      </c>
      <c r="J22" s="137">
        <f t="shared" si="3"/>
        <v>5859.6675</v>
      </c>
      <c r="L22" s="125"/>
    </row>
    <row r="23" spans="1:12" ht="38.25">
      <c r="A23" s="123"/>
      <c r="B23" s="63" t="s">
        <v>122</v>
      </c>
      <c r="C23" s="63" t="s">
        <v>87</v>
      </c>
      <c r="D23" s="135">
        <v>92786</v>
      </c>
      <c r="E23" s="60" t="s">
        <v>90</v>
      </c>
      <c r="F23" s="60" t="s">
        <v>58</v>
      </c>
      <c r="G23" s="101">
        <v>270.16</v>
      </c>
      <c r="H23" s="136">
        <v>15.21</v>
      </c>
      <c r="I23" s="101">
        <f t="shared" si="2"/>
        <v>19.012500000000003</v>
      </c>
      <c r="J23" s="137">
        <f t="shared" si="3"/>
        <v>5136.417000000001</v>
      </c>
      <c r="L23" s="125"/>
    </row>
    <row r="24" spans="1:12" ht="25.5">
      <c r="A24" s="123"/>
      <c r="B24" s="63" t="s">
        <v>39</v>
      </c>
      <c r="C24" s="63" t="s">
        <v>87</v>
      </c>
      <c r="D24" s="135">
        <v>97088</v>
      </c>
      <c r="E24" s="60" t="s">
        <v>156</v>
      </c>
      <c r="F24" s="60" t="s">
        <v>58</v>
      </c>
      <c r="G24" s="101">
        <v>1385.42</v>
      </c>
      <c r="H24" s="136">
        <v>21.59</v>
      </c>
      <c r="I24" s="101">
        <f t="shared" si="2"/>
        <v>26.9875</v>
      </c>
      <c r="J24" s="137">
        <f t="shared" si="3"/>
        <v>37389.02225</v>
      </c>
      <c r="L24" s="125"/>
    </row>
    <row r="25" spans="1:12" ht="25.5">
      <c r="A25" s="123"/>
      <c r="B25" s="63" t="s">
        <v>40</v>
      </c>
      <c r="C25" s="134" t="s">
        <v>68</v>
      </c>
      <c r="D25" s="135" t="s">
        <v>69</v>
      </c>
      <c r="E25" s="60" t="s">
        <v>158</v>
      </c>
      <c r="F25" s="60" t="s">
        <v>159</v>
      </c>
      <c r="G25" s="101">
        <v>90.1</v>
      </c>
      <c r="H25" s="136">
        <v>198.5</v>
      </c>
      <c r="I25" s="101">
        <f t="shared" si="2"/>
        <v>248.125</v>
      </c>
      <c r="J25" s="137">
        <f t="shared" si="3"/>
        <v>22356.0625</v>
      </c>
      <c r="K25" s="125"/>
      <c r="L25" s="125"/>
    </row>
    <row r="26" spans="1:12" ht="38.25">
      <c r="A26" s="123"/>
      <c r="B26" s="63" t="s">
        <v>41</v>
      </c>
      <c r="C26" s="63" t="s">
        <v>87</v>
      </c>
      <c r="D26" s="135">
        <v>97096</v>
      </c>
      <c r="E26" s="60" t="s">
        <v>146</v>
      </c>
      <c r="F26" s="60" t="s">
        <v>57</v>
      </c>
      <c r="G26" s="101">
        <v>90.1</v>
      </c>
      <c r="H26" s="136">
        <v>548.72</v>
      </c>
      <c r="I26" s="101">
        <f t="shared" si="2"/>
        <v>685.9000000000001</v>
      </c>
      <c r="J26" s="137">
        <f t="shared" si="3"/>
        <v>61799.590000000004</v>
      </c>
      <c r="L26" s="125"/>
    </row>
    <row r="27" spans="1:12" ht="25.5">
      <c r="A27" s="123"/>
      <c r="B27" s="63" t="s">
        <v>160</v>
      </c>
      <c r="C27" s="63" t="s">
        <v>87</v>
      </c>
      <c r="D27" s="135">
        <v>97103</v>
      </c>
      <c r="E27" s="60" t="s">
        <v>152</v>
      </c>
      <c r="F27" s="60" t="s">
        <v>55</v>
      </c>
      <c r="G27" s="101">
        <v>26.08</v>
      </c>
      <c r="H27" s="136">
        <v>261.08</v>
      </c>
      <c r="I27" s="101">
        <f t="shared" si="2"/>
        <v>326.34999999999997</v>
      </c>
      <c r="J27" s="137">
        <f t="shared" si="3"/>
        <v>8511.207999999999</v>
      </c>
      <c r="L27" s="125"/>
    </row>
    <row r="28" spans="1:12" ht="12.75">
      <c r="A28" s="123"/>
      <c r="B28" s="110" t="s">
        <v>61</v>
      </c>
      <c r="C28" s="126"/>
      <c r="D28" s="126"/>
      <c r="E28" s="126"/>
      <c r="F28" s="126"/>
      <c r="G28" s="126"/>
      <c r="H28" s="126"/>
      <c r="I28" s="126"/>
      <c r="J28" s="127">
        <f>SUM(J19:J27)</f>
        <v>143082.62475000002</v>
      </c>
      <c r="L28" s="125"/>
    </row>
    <row r="29" spans="1:12" ht="12.75">
      <c r="A29" s="123"/>
      <c r="B29" s="63"/>
      <c r="C29" s="63"/>
      <c r="D29" s="63"/>
      <c r="E29" s="57"/>
      <c r="F29" s="57"/>
      <c r="G29" s="58"/>
      <c r="H29" s="58"/>
      <c r="I29" s="58"/>
      <c r="J29" s="65"/>
      <c r="L29" s="125"/>
    </row>
    <row r="30" spans="1:14" ht="12.75">
      <c r="A30" s="123"/>
      <c r="B30" s="56">
        <v>3</v>
      </c>
      <c r="C30" s="56"/>
      <c r="D30" s="56"/>
      <c r="E30" s="55" t="s">
        <v>42</v>
      </c>
      <c r="F30" s="119"/>
      <c r="G30" s="120"/>
      <c r="H30" s="121"/>
      <c r="I30" s="121"/>
      <c r="J30" s="122"/>
      <c r="K30" s="133"/>
      <c r="L30" s="125"/>
      <c r="N30" s="115"/>
    </row>
    <row r="31" spans="1:14" s="140" customFormat="1" ht="38.25">
      <c r="A31" s="123"/>
      <c r="B31" s="134" t="s">
        <v>168</v>
      </c>
      <c r="C31" s="134" t="s">
        <v>68</v>
      </c>
      <c r="D31" s="135" t="s">
        <v>69</v>
      </c>
      <c r="E31" s="60" t="s">
        <v>109</v>
      </c>
      <c r="F31" s="60" t="s">
        <v>55</v>
      </c>
      <c r="G31" s="101">
        <v>343.98</v>
      </c>
      <c r="H31" s="136">
        <v>952.2</v>
      </c>
      <c r="I31" s="101">
        <f>H31*1.25</f>
        <v>1190.25</v>
      </c>
      <c r="J31" s="137">
        <f>G31*I31</f>
        <v>409422.195</v>
      </c>
      <c r="K31" s="125"/>
      <c r="L31" s="160"/>
      <c r="M31" s="139"/>
      <c r="N31" s="139"/>
    </row>
    <row r="32" spans="1:18" ht="12.75">
      <c r="A32" s="123"/>
      <c r="B32" s="110" t="s">
        <v>61</v>
      </c>
      <c r="C32" s="126"/>
      <c r="D32" s="126"/>
      <c r="E32" s="126"/>
      <c r="F32" s="126"/>
      <c r="G32" s="126"/>
      <c r="H32" s="126"/>
      <c r="I32" s="126"/>
      <c r="J32" s="127">
        <f>SUM(J31:J31)</f>
        <v>409422.195</v>
      </c>
      <c r="K32" s="165"/>
      <c r="L32" s="160"/>
      <c r="N32" s="115"/>
      <c r="R32" s="132"/>
    </row>
    <row r="33" spans="1:12" ht="12.75">
      <c r="A33" s="123"/>
      <c r="B33" s="63"/>
      <c r="C33" s="63"/>
      <c r="D33" s="63"/>
      <c r="E33" s="57"/>
      <c r="F33" s="57"/>
      <c r="G33" s="130"/>
      <c r="H33" s="130"/>
      <c r="I33" s="130"/>
      <c r="J33" s="131"/>
      <c r="L33" s="160"/>
    </row>
    <row r="34" spans="1:14" ht="12.75">
      <c r="A34" s="123"/>
      <c r="B34" s="56">
        <v>4</v>
      </c>
      <c r="C34" s="56"/>
      <c r="D34" s="56"/>
      <c r="E34" s="55" t="s">
        <v>43</v>
      </c>
      <c r="F34" s="119"/>
      <c r="G34" s="120"/>
      <c r="H34" s="121"/>
      <c r="I34" s="121"/>
      <c r="J34" s="122"/>
      <c r="L34" s="125"/>
      <c r="N34" s="115"/>
    </row>
    <row r="35" spans="1:13" s="140" customFormat="1" ht="25.5">
      <c r="A35" s="123"/>
      <c r="B35" s="134" t="s">
        <v>32</v>
      </c>
      <c r="C35" s="134" t="s">
        <v>68</v>
      </c>
      <c r="D35" s="135" t="s">
        <v>69</v>
      </c>
      <c r="E35" s="60" t="s">
        <v>147</v>
      </c>
      <c r="F35" s="60" t="s">
        <v>58</v>
      </c>
      <c r="G35" s="101">
        <v>10342.5</v>
      </c>
      <c r="H35" s="136">
        <v>31.85</v>
      </c>
      <c r="I35" s="101">
        <f>H35*1.25</f>
        <v>39.8125</v>
      </c>
      <c r="J35" s="137">
        <f>G35*I35</f>
        <v>411760.78125</v>
      </c>
      <c r="K35" s="125"/>
      <c r="L35" s="158"/>
      <c r="M35" s="139"/>
    </row>
    <row r="36" spans="1:13" s="140" customFormat="1" ht="12.75">
      <c r="A36" s="123"/>
      <c r="B36" s="134" t="s">
        <v>171</v>
      </c>
      <c r="C36" s="134" t="s">
        <v>68</v>
      </c>
      <c r="D36" s="135" t="s">
        <v>69</v>
      </c>
      <c r="E36" s="60" t="s">
        <v>110</v>
      </c>
      <c r="F36" s="60" t="s">
        <v>55</v>
      </c>
      <c r="G36" s="101">
        <v>492.5</v>
      </c>
      <c r="H36" s="136">
        <v>260.2</v>
      </c>
      <c r="I36" s="101">
        <f>H36*1.25</f>
        <v>325.25</v>
      </c>
      <c r="J36" s="137">
        <f>G36*I36</f>
        <v>160185.625</v>
      </c>
      <c r="K36" s="125"/>
      <c r="L36" s="158"/>
      <c r="M36" s="139"/>
    </row>
    <row r="37" spans="1:13" s="140" customFormat="1" ht="51">
      <c r="A37" s="123"/>
      <c r="B37" s="134" t="s">
        <v>172</v>
      </c>
      <c r="C37" s="134" t="s">
        <v>87</v>
      </c>
      <c r="D37" s="135">
        <v>100765</v>
      </c>
      <c r="E37" s="60" t="s">
        <v>167</v>
      </c>
      <c r="F37" s="60" t="s">
        <v>58</v>
      </c>
      <c r="G37" s="101">
        <v>2580</v>
      </c>
      <c r="H37" s="136">
        <v>20.96</v>
      </c>
      <c r="I37" s="101">
        <f>H37*1.25</f>
        <v>26.200000000000003</v>
      </c>
      <c r="J37" s="137">
        <f>G37*I37</f>
        <v>67596.00000000001</v>
      </c>
      <c r="K37" s="138"/>
      <c r="L37" s="158"/>
      <c r="M37" s="139"/>
    </row>
    <row r="38" spans="1:13" s="140" customFormat="1" ht="25.5">
      <c r="A38" s="123"/>
      <c r="B38" s="134"/>
      <c r="C38" s="134" t="s">
        <v>87</v>
      </c>
      <c r="D38" s="135">
        <v>11026</v>
      </c>
      <c r="E38" s="60" t="s">
        <v>193</v>
      </c>
      <c r="F38" s="60" t="s">
        <v>58</v>
      </c>
      <c r="G38" s="101">
        <v>390</v>
      </c>
      <c r="H38" s="136">
        <v>14.95</v>
      </c>
      <c r="I38" s="101">
        <f>H38*1.25</f>
        <v>18.6875</v>
      </c>
      <c r="J38" s="137">
        <f>G38*I38</f>
        <v>7288.125</v>
      </c>
      <c r="K38" s="138"/>
      <c r="L38" s="158"/>
      <c r="M38" s="139"/>
    </row>
    <row r="39" spans="1:19" ht="12.75">
      <c r="A39" s="123"/>
      <c r="B39" s="110" t="s">
        <v>61</v>
      </c>
      <c r="C39" s="126"/>
      <c r="D39" s="126"/>
      <c r="E39" s="126"/>
      <c r="F39" s="126"/>
      <c r="G39" s="126"/>
      <c r="H39" s="126"/>
      <c r="I39" s="126"/>
      <c r="J39" s="127">
        <f>SUM(J35:J38)</f>
        <v>646830.53125</v>
      </c>
      <c r="K39" s="133"/>
      <c r="S39" s="115"/>
    </row>
    <row r="40" spans="1:10" ht="12.75">
      <c r="A40" s="123"/>
      <c r="B40" s="128"/>
      <c r="C40" s="128"/>
      <c r="D40" s="142"/>
      <c r="E40" s="49"/>
      <c r="F40" s="49"/>
      <c r="G40" s="58"/>
      <c r="H40" s="143"/>
      <c r="I40" s="50"/>
      <c r="J40" s="129"/>
    </row>
    <row r="41" spans="1:10" ht="12.75">
      <c r="A41" s="123"/>
      <c r="B41" s="56">
        <v>5</v>
      </c>
      <c r="C41" s="56"/>
      <c r="D41" s="56"/>
      <c r="E41" s="55" t="s">
        <v>50</v>
      </c>
      <c r="F41" s="119"/>
      <c r="G41" s="121"/>
      <c r="H41" s="121"/>
      <c r="I41" s="121"/>
      <c r="J41" s="122"/>
    </row>
    <row r="42" spans="1:15" ht="38.25">
      <c r="A42" s="123"/>
      <c r="B42" s="63" t="s">
        <v>33</v>
      </c>
      <c r="C42" s="63" t="s">
        <v>87</v>
      </c>
      <c r="D42" s="124">
        <v>87251</v>
      </c>
      <c r="E42" s="57" t="s">
        <v>148</v>
      </c>
      <c r="F42" s="57" t="s">
        <v>55</v>
      </c>
      <c r="G42" s="58">
        <v>363.73</v>
      </c>
      <c r="H42" s="64">
        <v>40.17</v>
      </c>
      <c r="I42" s="58">
        <f>H42*1.25</f>
        <v>50.212500000000006</v>
      </c>
      <c r="J42" s="65">
        <f>G42*I42</f>
        <v>18263.792625000002</v>
      </c>
      <c r="K42" s="133"/>
      <c r="L42" s="125"/>
      <c r="N42" s="115"/>
      <c r="O42" s="133"/>
    </row>
    <row r="43" spans="1:15" ht="25.5">
      <c r="A43" s="123"/>
      <c r="B43" s="63" t="s">
        <v>52</v>
      </c>
      <c r="C43" s="63" t="s">
        <v>87</v>
      </c>
      <c r="D43" s="124">
        <v>88649</v>
      </c>
      <c r="E43" s="57" t="s">
        <v>91</v>
      </c>
      <c r="F43" s="61" t="s">
        <v>56</v>
      </c>
      <c r="G43" s="62">
        <v>121.9</v>
      </c>
      <c r="H43" s="144">
        <v>6.92</v>
      </c>
      <c r="I43" s="58">
        <f>H43*1.25</f>
        <v>8.65</v>
      </c>
      <c r="J43" s="65">
        <f>G43*I43</f>
        <v>1054.4350000000002</v>
      </c>
      <c r="K43" s="133"/>
      <c r="L43" s="125"/>
      <c r="N43" s="115"/>
      <c r="O43" s="133"/>
    </row>
    <row r="44" spans="1:15" ht="38.25">
      <c r="A44" s="123"/>
      <c r="B44" s="63" t="s">
        <v>170</v>
      </c>
      <c r="C44" s="63" t="s">
        <v>87</v>
      </c>
      <c r="D44" s="124">
        <v>87644</v>
      </c>
      <c r="E44" s="57" t="s">
        <v>140</v>
      </c>
      <c r="F44" s="61" t="s">
        <v>55</v>
      </c>
      <c r="G44" s="62">
        <v>363.73</v>
      </c>
      <c r="H44" s="144">
        <v>101.66</v>
      </c>
      <c r="I44" s="58">
        <f>H44*1.25</f>
        <v>127.07499999999999</v>
      </c>
      <c r="J44" s="65">
        <f>G44*I44</f>
        <v>46220.98975</v>
      </c>
      <c r="L44" s="125"/>
      <c r="N44" s="115"/>
      <c r="O44" s="133"/>
    </row>
    <row r="45" spans="1:14" ht="12.75">
      <c r="A45" s="123"/>
      <c r="B45" s="110" t="s">
        <v>61</v>
      </c>
      <c r="C45" s="126"/>
      <c r="D45" s="126"/>
      <c r="E45" s="126"/>
      <c r="F45" s="126"/>
      <c r="G45" s="126"/>
      <c r="H45" s="126"/>
      <c r="I45" s="126"/>
      <c r="J45" s="127">
        <f>SUM(J42:J44)</f>
        <v>65539.21737500001</v>
      </c>
      <c r="L45" s="125"/>
      <c r="N45" s="115"/>
    </row>
    <row r="46" spans="1:15" ht="12.75">
      <c r="A46" s="123"/>
      <c r="B46" s="128"/>
      <c r="C46" s="128"/>
      <c r="D46" s="128"/>
      <c r="E46" s="49"/>
      <c r="F46" s="49"/>
      <c r="G46" s="58"/>
      <c r="H46" s="50"/>
      <c r="I46" s="50"/>
      <c r="J46" s="129"/>
      <c r="L46" s="125"/>
      <c r="N46" s="115"/>
      <c r="O46" s="133"/>
    </row>
    <row r="47" spans="1:12" ht="12.75">
      <c r="A47" s="123"/>
      <c r="B47" s="56">
        <v>6</v>
      </c>
      <c r="C47" s="56"/>
      <c r="D47" s="56"/>
      <c r="E47" s="55" t="s">
        <v>44</v>
      </c>
      <c r="F47" s="119"/>
      <c r="G47" s="121"/>
      <c r="H47" s="121"/>
      <c r="I47" s="121"/>
      <c r="J47" s="122"/>
      <c r="L47" s="125"/>
    </row>
    <row r="48" spans="1:13" s="140" customFormat="1" ht="12.75">
      <c r="A48" s="123"/>
      <c r="B48" s="134" t="s">
        <v>128</v>
      </c>
      <c r="C48" s="134" t="s">
        <v>68</v>
      </c>
      <c r="D48" s="135" t="s">
        <v>69</v>
      </c>
      <c r="E48" s="60" t="s">
        <v>149</v>
      </c>
      <c r="F48" s="60" t="s">
        <v>55</v>
      </c>
      <c r="G48" s="101">
        <v>9.45</v>
      </c>
      <c r="H48" s="136">
        <v>853.74</v>
      </c>
      <c r="I48" s="101">
        <f>H48*1.25</f>
        <v>1067.175</v>
      </c>
      <c r="J48" s="137">
        <f>G48*I48</f>
        <v>10084.80375</v>
      </c>
      <c r="K48" s="125"/>
      <c r="L48" s="158"/>
      <c r="M48" s="139"/>
    </row>
    <row r="49" spans="1:13" s="140" customFormat="1" ht="12.75">
      <c r="A49" s="123"/>
      <c r="B49" s="134" t="s">
        <v>155</v>
      </c>
      <c r="C49" s="134" t="s">
        <v>68</v>
      </c>
      <c r="D49" s="135" t="s">
        <v>69</v>
      </c>
      <c r="E49" s="60" t="s">
        <v>111</v>
      </c>
      <c r="F49" s="60" t="s">
        <v>55</v>
      </c>
      <c r="G49" s="101">
        <v>31.92</v>
      </c>
      <c r="H49" s="136">
        <v>875.3</v>
      </c>
      <c r="I49" s="101">
        <f>H49*1.25</f>
        <v>1094.125</v>
      </c>
      <c r="J49" s="137">
        <f>G49*I49</f>
        <v>34924.47</v>
      </c>
      <c r="K49" s="125"/>
      <c r="L49" s="158"/>
      <c r="M49" s="139"/>
    </row>
    <row r="50" spans="1:13" s="140" customFormat="1" ht="25.5">
      <c r="A50" s="123"/>
      <c r="B50" s="134" t="s">
        <v>169</v>
      </c>
      <c r="C50" s="134" t="s">
        <v>87</v>
      </c>
      <c r="D50" s="135">
        <v>102162</v>
      </c>
      <c r="E50" s="60" t="s">
        <v>123</v>
      </c>
      <c r="F50" s="60" t="s">
        <v>55</v>
      </c>
      <c r="G50" s="101">
        <v>31.92</v>
      </c>
      <c r="H50" s="136">
        <v>278.62</v>
      </c>
      <c r="I50" s="101">
        <f>H50*1.25</f>
        <v>348.275</v>
      </c>
      <c r="J50" s="137">
        <f>G50*I50</f>
        <v>11116.938</v>
      </c>
      <c r="L50" s="158"/>
      <c r="M50" s="139"/>
    </row>
    <row r="51" spans="1:12" ht="12.75">
      <c r="A51" s="123"/>
      <c r="B51" s="110" t="s">
        <v>61</v>
      </c>
      <c r="C51" s="126"/>
      <c r="D51" s="126"/>
      <c r="E51" s="126"/>
      <c r="F51" s="126"/>
      <c r="G51" s="126"/>
      <c r="H51" s="126"/>
      <c r="I51" s="126"/>
      <c r="J51" s="127">
        <f>SUM(J48:J50)</f>
        <v>56126.21175</v>
      </c>
      <c r="L51" s="125"/>
    </row>
    <row r="52" spans="1:12" ht="12.75">
      <c r="A52" s="123"/>
      <c r="B52" s="128"/>
      <c r="C52" s="128"/>
      <c r="D52" s="128"/>
      <c r="E52" s="49"/>
      <c r="F52" s="49"/>
      <c r="G52" s="50"/>
      <c r="H52" s="50"/>
      <c r="I52" s="50"/>
      <c r="J52" s="129"/>
      <c r="L52" s="125"/>
    </row>
    <row r="53" spans="1:12" ht="12.75">
      <c r="A53" s="123"/>
      <c r="B53" s="56">
        <v>7</v>
      </c>
      <c r="C53" s="56"/>
      <c r="D53" s="56"/>
      <c r="E53" s="55" t="s">
        <v>45</v>
      </c>
      <c r="F53" s="119"/>
      <c r="G53" s="121"/>
      <c r="H53" s="121"/>
      <c r="I53" s="121"/>
      <c r="J53" s="122"/>
      <c r="L53" s="125"/>
    </row>
    <row r="54" spans="1:12" ht="38.25">
      <c r="A54" s="123"/>
      <c r="B54" s="134" t="s">
        <v>143</v>
      </c>
      <c r="C54" s="134" t="s">
        <v>87</v>
      </c>
      <c r="D54" s="135">
        <v>101876</v>
      </c>
      <c r="E54" s="60" t="s">
        <v>138</v>
      </c>
      <c r="F54" s="60" t="s">
        <v>36</v>
      </c>
      <c r="G54" s="101">
        <v>5</v>
      </c>
      <c r="H54" s="136">
        <v>107.25</v>
      </c>
      <c r="I54" s="101">
        <f>H54*1.25</f>
        <v>134.0625</v>
      </c>
      <c r="J54" s="137">
        <f>G54*I54</f>
        <v>670.3125</v>
      </c>
      <c r="L54" s="125"/>
    </row>
    <row r="55" spans="1:12" ht="25.5">
      <c r="A55" s="123"/>
      <c r="B55" s="134" t="s">
        <v>144</v>
      </c>
      <c r="C55" s="134" t="s">
        <v>87</v>
      </c>
      <c r="D55" s="135">
        <v>93653</v>
      </c>
      <c r="E55" s="60" t="s">
        <v>92</v>
      </c>
      <c r="F55" s="60" t="s">
        <v>36</v>
      </c>
      <c r="G55" s="101">
        <v>5</v>
      </c>
      <c r="H55" s="136">
        <v>11.69</v>
      </c>
      <c r="I55" s="101">
        <f>H55*1.25</f>
        <v>14.612499999999999</v>
      </c>
      <c r="J55" s="137">
        <f aca="true" t="shared" si="4" ref="J55:J67">G55*I55</f>
        <v>73.0625</v>
      </c>
      <c r="L55" s="125"/>
    </row>
    <row r="56" spans="1:12" ht="25.5">
      <c r="A56" s="123"/>
      <c r="B56" s="134" t="s">
        <v>145</v>
      </c>
      <c r="C56" s="134" t="s">
        <v>87</v>
      </c>
      <c r="D56" s="135">
        <v>93655</v>
      </c>
      <c r="E56" s="60" t="s">
        <v>93</v>
      </c>
      <c r="F56" s="60" t="s">
        <v>36</v>
      </c>
      <c r="G56" s="101">
        <v>10</v>
      </c>
      <c r="H56" s="136">
        <v>13.81</v>
      </c>
      <c r="I56" s="101">
        <f aca="true" t="shared" si="5" ref="I56:I67">H56*1.25</f>
        <v>17.2625</v>
      </c>
      <c r="J56" s="137">
        <f t="shared" si="4"/>
        <v>172.625</v>
      </c>
      <c r="L56" s="125"/>
    </row>
    <row r="57" spans="1:12" ht="25.5">
      <c r="A57" s="123"/>
      <c r="B57" s="134" t="s">
        <v>173</v>
      </c>
      <c r="C57" s="134" t="s">
        <v>87</v>
      </c>
      <c r="D57" s="135">
        <v>93657</v>
      </c>
      <c r="E57" s="60" t="s">
        <v>94</v>
      </c>
      <c r="F57" s="60" t="s">
        <v>36</v>
      </c>
      <c r="G57" s="101">
        <v>5</v>
      </c>
      <c r="H57" s="136">
        <v>15.5</v>
      </c>
      <c r="I57" s="101">
        <f t="shared" si="5"/>
        <v>19.375</v>
      </c>
      <c r="J57" s="137">
        <f t="shared" si="4"/>
        <v>96.875</v>
      </c>
      <c r="L57" s="145"/>
    </row>
    <row r="58" spans="1:12" ht="25.5">
      <c r="A58" s="123"/>
      <c r="B58" s="134" t="s">
        <v>174</v>
      </c>
      <c r="C58" s="134" t="s">
        <v>87</v>
      </c>
      <c r="D58" s="135">
        <v>93658</v>
      </c>
      <c r="E58" s="60" t="s">
        <v>97</v>
      </c>
      <c r="F58" s="60" t="s">
        <v>36</v>
      </c>
      <c r="G58" s="101">
        <v>5</v>
      </c>
      <c r="H58" s="136">
        <v>22.43</v>
      </c>
      <c r="I58" s="101">
        <f t="shared" si="5"/>
        <v>28.0375</v>
      </c>
      <c r="J58" s="137">
        <f t="shared" si="4"/>
        <v>140.1875</v>
      </c>
      <c r="L58" s="125"/>
    </row>
    <row r="59" spans="1:12" ht="25.5">
      <c r="A59" s="123"/>
      <c r="B59" s="134" t="s">
        <v>175</v>
      </c>
      <c r="C59" s="134" t="s">
        <v>87</v>
      </c>
      <c r="D59" s="135">
        <v>93659</v>
      </c>
      <c r="E59" s="60" t="s">
        <v>95</v>
      </c>
      <c r="F59" s="60" t="s">
        <v>36</v>
      </c>
      <c r="G59" s="101">
        <v>5</v>
      </c>
      <c r="H59" s="136">
        <v>25.93</v>
      </c>
      <c r="I59" s="101">
        <f t="shared" si="5"/>
        <v>32.4125</v>
      </c>
      <c r="J59" s="137">
        <f t="shared" si="4"/>
        <v>162.0625</v>
      </c>
      <c r="L59" s="125"/>
    </row>
    <row r="60" spans="1:12" ht="25.5">
      <c r="A60" s="123"/>
      <c r="B60" s="134" t="s">
        <v>176</v>
      </c>
      <c r="C60" s="134" t="s">
        <v>87</v>
      </c>
      <c r="D60" s="135">
        <v>91992</v>
      </c>
      <c r="E60" s="60" t="s">
        <v>96</v>
      </c>
      <c r="F60" s="60" t="s">
        <v>36</v>
      </c>
      <c r="G60" s="101">
        <v>12</v>
      </c>
      <c r="H60" s="136">
        <v>46.89</v>
      </c>
      <c r="I60" s="101">
        <f t="shared" si="5"/>
        <v>58.6125</v>
      </c>
      <c r="J60" s="137">
        <f t="shared" si="4"/>
        <v>703.3499999999999</v>
      </c>
      <c r="L60" s="125"/>
    </row>
    <row r="61" spans="1:12" ht="25.5">
      <c r="A61" s="123"/>
      <c r="B61" s="134" t="s">
        <v>177</v>
      </c>
      <c r="C61" s="134" t="s">
        <v>87</v>
      </c>
      <c r="D61" s="135">
        <v>92008</v>
      </c>
      <c r="E61" s="60" t="s">
        <v>142</v>
      </c>
      <c r="F61" s="60" t="s">
        <v>36</v>
      </c>
      <c r="G61" s="101">
        <v>15</v>
      </c>
      <c r="H61" s="136">
        <v>50.13</v>
      </c>
      <c r="I61" s="101">
        <f t="shared" si="5"/>
        <v>62.6625</v>
      </c>
      <c r="J61" s="137">
        <f t="shared" si="4"/>
        <v>939.9375</v>
      </c>
      <c r="L61" s="125"/>
    </row>
    <row r="62" spans="1:12" ht="38.25">
      <c r="A62" s="123"/>
      <c r="B62" s="134" t="s">
        <v>178</v>
      </c>
      <c r="C62" s="134" t="s">
        <v>87</v>
      </c>
      <c r="D62" s="135">
        <v>92023</v>
      </c>
      <c r="E62" s="60" t="s">
        <v>98</v>
      </c>
      <c r="F62" s="60" t="s">
        <v>36</v>
      </c>
      <c r="G62" s="101">
        <v>6</v>
      </c>
      <c r="H62" s="136">
        <v>52.86</v>
      </c>
      <c r="I62" s="101">
        <f t="shared" si="5"/>
        <v>66.075</v>
      </c>
      <c r="J62" s="137">
        <f t="shared" si="4"/>
        <v>396.45000000000005</v>
      </c>
      <c r="L62" s="125"/>
    </row>
    <row r="63" spans="1:12" ht="38.25">
      <c r="A63" s="123"/>
      <c r="B63" s="134" t="s">
        <v>179</v>
      </c>
      <c r="C63" s="134" t="s">
        <v>87</v>
      </c>
      <c r="D63" s="135">
        <v>97586</v>
      </c>
      <c r="E63" s="60" t="s">
        <v>99</v>
      </c>
      <c r="F63" s="60" t="s">
        <v>36</v>
      </c>
      <c r="G63" s="101">
        <v>46</v>
      </c>
      <c r="H63" s="136">
        <v>220.45</v>
      </c>
      <c r="I63" s="101">
        <f t="shared" si="5"/>
        <v>275.5625</v>
      </c>
      <c r="J63" s="137">
        <f t="shared" si="4"/>
        <v>12675.875</v>
      </c>
      <c r="L63" s="125"/>
    </row>
    <row r="64" spans="1:12" ht="38.25">
      <c r="A64" s="123"/>
      <c r="B64" s="134" t="s">
        <v>180</v>
      </c>
      <c r="C64" s="134" t="s">
        <v>87</v>
      </c>
      <c r="D64" s="135">
        <v>91925</v>
      </c>
      <c r="E64" s="101" t="s">
        <v>100</v>
      </c>
      <c r="F64" s="101" t="s">
        <v>56</v>
      </c>
      <c r="G64" s="101">
        <v>375</v>
      </c>
      <c r="H64" s="136">
        <v>4.23</v>
      </c>
      <c r="I64" s="101">
        <f t="shared" si="5"/>
        <v>5.2875000000000005</v>
      </c>
      <c r="J64" s="137">
        <f t="shared" si="4"/>
        <v>1982.8125000000002</v>
      </c>
      <c r="L64" s="125"/>
    </row>
    <row r="65" spans="1:12" ht="38.25">
      <c r="A65" s="123"/>
      <c r="B65" s="134" t="s">
        <v>181</v>
      </c>
      <c r="C65" s="134" t="s">
        <v>87</v>
      </c>
      <c r="D65" s="135">
        <v>91927</v>
      </c>
      <c r="E65" s="101" t="s">
        <v>101</v>
      </c>
      <c r="F65" s="101" t="s">
        <v>56</v>
      </c>
      <c r="G65" s="101">
        <v>820</v>
      </c>
      <c r="H65" s="136">
        <v>5.65</v>
      </c>
      <c r="I65" s="101">
        <f t="shared" si="5"/>
        <v>7.0625</v>
      </c>
      <c r="J65" s="137">
        <f t="shared" si="4"/>
        <v>5791.25</v>
      </c>
      <c r="L65" s="125"/>
    </row>
    <row r="66" spans="1:12" ht="38.25">
      <c r="A66" s="123"/>
      <c r="B66" s="134" t="s">
        <v>182</v>
      </c>
      <c r="C66" s="134" t="s">
        <v>87</v>
      </c>
      <c r="D66" s="135">
        <v>91931</v>
      </c>
      <c r="E66" s="101" t="s">
        <v>102</v>
      </c>
      <c r="F66" s="101" t="s">
        <v>56</v>
      </c>
      <c r="G66" s="101">
        <v>195</v>
      </c>
      <c r="H66" s="136">
        <v>10.66</v>
      </c>
      <c r="I66" s="101">
        <f t="shared" si="5"/>
        <v>13.325</v>
      </c>
      <c r="J66" s="137">
        <f t="shared" si="4"/>
        <v>2598.375</v>
      </c>
      <c r="L66" s="125"/>
    </row>
    <row r="67" spans="1:12" ht="38.25">
      <c r="A67" s="123"/>
      <c r="B67" s="134" t="s">
        <v>183</v>
      </c>
      <c r="C67" s="134" t="s">
        <v>87</v>
      </c>
      <c r="D67" s="135">
        <v>91933</v>
      </c>
      <c r="E67" s="101" t="s">
        <v>126</v>
      </c>
      <c r="F67" s="101" t="s">
        <v>56</v>
      </c>
      <c r="G67" s="101">
        <v>155</v>
      </c>
      <c r="H67" s="136">
        <v>16.67</v>
      </c>
      <c r="I67" s="101">
        <f t="shared" si="5"/>
        <v>20.837500000000002</v>
      </c>
      <c r="J67" s="137">
        <f t="shared" si="4"/>
        <v>3229.8125000000005</v>
      </c>
      <c r="L67" s="125"/>
    </row>
    <row r="68" spans="1:12" ht="38.25">
      <c r="A68" s="123"/>
      <c r="B68" s="134" t="s">
        <v>184</v>
      </c>
      <c r="C68" s="134" t="s">
        <v>87</v>
      </c>
      <c r="D68" s="135">
        <v>91935</v>
      </c>
      <c r="E68" s="101" t="s">
        <v>127</v>
      </c>
      <c r="F68" s="101" t="s">
        <v>56</v>
      </c>
      <c r="G68" s="101">
        <v>85</v>
      </c>
      <c r="H68" s="136">
        <v>25.37</v>
      </c>
      <c r="I68" s="101">
        <f>H68*1.25</f>
        <v>31.712500000000002</v>
      </c>
      <c r="J68" s="137">
        <f>G68*I68</f>
        <v>2695.5625</v>
      </c>
      <c r="L68" s="125"/>
    </row>
    <row r="69" spans="1:12" ht="12.75">
      <c r="A69" s="123"/>
      <c r="B69" s="110" t="s">
        <v>61</v>
      </c>
      <c r="C69" s="126"/>
      <c r="D69" s="126"/>
      <c r="E69" s="126"/>
      <c r="F69" s="126"/>
      <c r="G69" s="126"/>
      <c r="H69" s="126"/>
      <c r="I69" s="126"/>
      <c r="J69" s="127">
        <f>SUM(J54:J68)</f>
        <v>32328.55</v>
      </c>
      <c r="L69" s="125"/>
    </row>
    <row r="70" spans="1:12" ht="12.75">
      <c r="A70" s="123"/>
      <c r="B70" s="128"/>
      <c r="C70" s="128"/>
      <c r="D70" s="142"/>
      <c r="E70" s="49"/>
      <c r="F70" s="49"/>
      <c r="G70" s="58"/>
      <c r="H70" s="143"/>
      <c r="I70" s="50"/>
      <c r="J70" s="129"/>
      <c r="L70" s="125"/>
    </row>
    <row r="71" spans="1:12" ht="12.75">
      <c r="A71" s="123"/>
      <c r="B71" s="56">
        <v>8</v>
      </c>
      <c r="C71" s="56"/>
      <c r="D71" s="56"/>
      <c r="E71" s="55" t="s">
        <v>163</v>
      </c>
      <c r="F71" s="119"/>
      <c r="G71" s="121"/>
      <c r="H71" s="121"/>
      <c r="I71" s="121"/>
      <c r="J71" s="122"/>
      <c r="L71" s="125"/>
    </row>
    <row r="72" spans="1:12" ht="25.5">
      <c r="A72" s="123"/>
      <c r="B72" s="63" t="s">
        <v>34</v>
      </c>
      <c r="C72" s="63" t="s">
        <v>87</v>
      </c>
      <c r="D72" s="124">
        <v>101908</v>
      </c>
      <c r="E72" s="57" t="s">
        <v>133</v>
      </c>
      <c r="F72" s="57" t="s">
        <v>36</v>
      </c>
      <c r="G72" s="64">
        <v>2</v>
      </c>
      <c r="H72" s="64">
        <v>179.74</v>
      </c>
      <c r="I72" s="58">
        <f>H72*1.25</f>
        <v>224.675</v>
      </c>
      <c r="J72" s="65">
        <f>G72*I72</f>
        <v>449.35</v>
      </c>
      <c r="L72" s="125"/>
    </row>
    <row r="73" spans="1:12" ht="51">
      <c r="A73" s="123"/>
      <c r="B73" s="63" t="s">
        <v>35</v>
      </c>
      <c r="C73" s="63" t="s">
        <v>87</v>
      </c>
      <c r="D73" s="57">
        <v>37539</v>
      </c>
      <c r="E73" s="57" t="s">
        <v>103</v>
      </c>
      <c r="F73" s="57" t="s">
        <v>66</v>
      </c>
      <c r="G73" s="58">
        <v>5</v>
      </c>
      <c r="H73" s="57">
        <v>21.51</v>
      </c>
      <c r="I73" s="58">
        <f>H73*1.25</f>
        <v>26.887500000000003</v>
      </c>
      <c r="J73" s="65">
        <f>G73*I73</f>
        <v>134.4375</v>
      </c>
      <c r="L73" s="125"/>
    </row>
    <row r="74" spans="1:12" ht="25.5">
      <c r="A74" s="123"/>
      <c r="B74" s="63" t="s">
        <v>46</v>
      </c>
      <c r="C74" s="63" t="s">
        <v>87</v>
      </c>
      <c r="D74" s="124">
        <v>97599</v>
      </c>
      <c r="E74" s="57" t="s">
        <v>104</v>
      </c>
      <c r="F74" s="57" t="s">
        <v>36</v>
      </c>
      <c r="G74" s="58">
        <v>2</v>
      </c>
      <c r="H74" s="64">
        <v>25.94</v>
      </c>
      <c r="I74" s="58">
        <f>H74*1.25</f>
        <v>32.425000000000004</v>
      </c>
      <c r="J74" s="65">
        <f>G74*I74</f>
        <v>64.85000000000001</v>
      </c>
      <c r="L74" s="125"/>
    </row>
    <row r="75" spans="1:12" ht="12.75">
      <c r="A75" s="123"/>
      <c r="B75" s="110" t="s">
        <v>61</v>
      </c>
      <c r="C75" s="126"/>
      <c r="D75" s="126"/>
      <c r="E75" s="126"/>
      <c r="F75" s="126"/>
      <c r="G75" s="126"/>
      <c r="H75" s="126"/>
      <c r="I75" s="126"/>
      <c r="J75" s="127">
        <f>SUM(J72:J74)</f>
        <v>648.6375</v>
      </c>
      <c r="L75" s="125"/>
    </row>
    <row r="76" spans="1:12" ht="12.75">
      <c r="A76" s="123"/>
      <c r="B76" s="128"/>
      <c r="C76" s="128"/>
      <c r="D76" s="142"/>
      <c r="E76" s="49"/>
      <c r="F76" s="49"/>
      <c r="G76" s="58"/>
      <c r="H76" s="143"/>
      <c r="I76" s="50"/>
      <c r="J76" s="129"/>
      <c r="L76" s="125"/>
    </row>
    <row r="77" spans="1:12" ht="12.75">
      <c r="A77" s="123"/>
      <c r="B77" s="56">
        <v>9</v>
      </c>
      <c r="C77" s="56"/>
      <c r="D77" s="56"/>
      <c r="E77" s="55" t="s">
        <v>60</v>
      </c>
      <c r="F77" s="119"/>
      <c r="G77" s="121"/>
      <c r="H77" s="121"/>
      <c r="I77" s="121"/>
      <c r="J77" s="122"/>
      <c r="L77" s="125"/>
    </row>
    <row r="78" spans="1:12" ht="25.5">
      <c r="A78" s="123"/>
      <c r="B78" s="134" t="s">
        <v>47</v>
      </c>
      <c r="C78" s="134" t="s">
        <v>87</v>
      </c>
      <c r="D78" s="135">
        <v>89512</v>
      </c>
      <c r="E78" s="60" t="s">
        <v>105</v>
      </c>
      <c r="F78" s="60" t="s">
        <v>56</v>
      </c>
      <c r="G78" s="101">
        <v>145.2</v>
      </c>
      <c r="H78" s="136">
        <v>70.47</v>
      </c>
      <c r="I78" s="101">
        <f>H78*1.25</f>
        <v>88.0875</v>
      </c>
      <c r="J78" s="137">
        <f>G78*I78</f>
        <v>12790.305</v>
      </c>
      <c r="L78" s="125"/>
    </row>
    <row r="79" spans="1:12" ht="38.25">
      <c r="A79" s="123"/>
      <c r="B79" s="134" t="s">
        <v>48</v>
      </c>
      <c r="C79" s="134" t="s">
        <v>87</v>
      </c>
      <c r="D79" s="135">
        <v>95694</v>
      </c>
      <c r="E79" s="60" t="s">
        <v>106</v>
      </c>
      <c r="F79" s="60" t="s">
        <v>36</v>
      </c>
      <c r="G79" s="101">
        <v>69</v>
      </c>
      <c r="H79" s="136">
        <v>73.34</v>
      </c>
      <c r="I79" s="101">
        <f>H79*1.25</f>
        <v>91.67500000000001</v>
      </c>
      <c r="J79" s="137">
        <f>G79*I79</f>
        <v>6325.575000000001</v>
      </c>
      <c r="L79" s="125"/>
    </row>
    <row r="80" spans="1:12" ht="38.25">
      <c r="A80" s="123"/>
      <c r="B80" s="134" t="s">
        <v>49</v>
      </c>
      <c r="C80" s="134" t="s">
        <v>87</v>
      </c>
      <c r="D80" s="135">
        <v>89693</v>
      </c>
      <c r="E80" s="60" t="s">
        <v>136</v>
      </c>
      <c r="F80" s="60" t="s">
        <v>36</v>
      </c>
      <c r="G80" s="101">
        <v>12</v>
      </c>
      <c r="H80" s="136">
        <v>72.11</v>
      </c>
      <c r="I80" s="101">
        <f>H80*1.25</f>
        <v>90.1375</v>
      </c>
      <c r="J80" s="137">
        <f>G80*I80</f>
        <v>1081.65</v>
      </c>
      <c r="L80" s="125"/>
    </row>
    <row r="81" spans="1:16" s="140" customFormat="1" ht="38.25">
      <c r="A81" s="123"/>
      <c r="B81" s="134" t="s">
        <v>185</v>
      </c>
      <c r="C81" s="134" t="s">
        <v>87</v>
      </c>
      <c r="D81" s="135">
        <v>94227</v>
      </c>
      <c r="E81" s="57" t="s">
        <v>157</v>
      </c>
      <c r="F81" s="60" t="s">
        <v>56</v>
      </c>
      <c r="G81" s="101">
        <v>135.7</v>
      </c>
      <c r="H81" s="136">
        <v>75.3</v>
      </c>
      <c r="I81" s="101">
        <f>H81*1.25</f>
        <v>94.125</v>
      </c>
      <c r="J81" s="137">
        <f>G81*I81</f>
        <v>12772.762499999999</v>
      </c>
      <c r="K81" s="138"/>
      <c r="L81" s="139"/>
      <c r="M81" s="139"/>
      <c r="P81" s="141"/>
    </row>
    <row r="82" spans="1:12" ht="12.75">
      <c r="A82" s="123"/>
      <c r="B82" s="110" t="s">
        <v>61</v>
      </c>
      <c r="C82" s="126"/>
      <c r="D82" s="126"/>
      <c r="E82" s="126"/>
      <c r="F82" s="126"/>
      <c r="G82" s="126"/>
      <c r="H82" s="126"/>
      <c r="I82" s="126"/>
      <c r="J82" s="127">
        <f>SUM(J78:J81)</f>
        <v>32970.2925</v>
      </c>
      <c r="L82" s="125"/>
    </row>
    <row r="83" spans="1:12" ht="12.75">
      <c r="A83" s="123"/>
      <c r="B83" s="128"/>
      <c r="C83" s="128"/>
      <c r="D83" s="128"/>
      <c r="E83" s="49"/>
      <c r="F83" s="49"/>
      <c r="G83" s="58"/>
      <c r="H83" s="146"/>
      <c r="I83" s="146"/>
      <c r="J83" s="147"/>
      <c r="L83" s="125"/>
    </row>
    <row r="84" spans="1:12" ht="12.75">
      <c r="A84" s="123"/>
      <c r="B84" s="56">
        <v>10</v>
      </c>
      <c r="C84" s="56"/>
      <c r="D84" s="56"/>
      <c r="E84" s="55" t="s">
        <v>59</v>
      </c>
      <c r="F84" s="119"/>
      <c r="G84" s="121"/>
      <c r="H84" s="122"/>
      <c r="I84" s="122"/>
      <c r="J84" s="122"/>
      <c r="L84" s="125"/>
    </row>
    <row r="85" spans="1:12" ht="51">
      <c r="A85" s="123"/>
      <c r="B85" s="63" t="s">
        <v>186</v>
      </c>
      <c r="C85" s="63" t="s">
        <v>87</v>
      </c>
      <c r="D85" s="124">
        <v>97333</v>
      </c>
      <c r="E85" s="57" t="s">
        <v>107</v>
      </c>
      <c r="F85" s="57" t="s">
        <v>56</v>
      </c>
      <c r="G85" s="58">
        <v>20</v>
      </c>
      <c r="H85" s="64">
        <v>70.63</v>
      </c>
      <c r="I85" s="58">
        <f>H85*1.25</f>
        <v>88.2875</v>
      </c>
      <c r="J85" s="65">
        <f>G85*I85</f>
        <v>1765.75</v>
      </c>
      <c r="L85" s="125"/>
    </row>
    <row r="86" spans="1:12" ht="38.25">
      <c r="A86" s="123"/>
      <c r="B86" s="63" t="s">
        <v>187</v>
      </c>
      <c r="C86" s="63" t="s">
        <v>87</v>
      </c>
      <c r="D86" s="124">
        <v>39712</v>
      </c>
      <c r="E86" s="57" t="s">
        <v>108</v>
      </c>
      <c r="F86" s="57" t="s">
        <v>56</v>
      </c>
      <c r="G86" s="58">
        <v>20</v>
      </c>
      <c r="H86" s="64">
        <v>1.57</v>
      </c>
      <c r="I86" s="58">
        <f>H86*1.25</f>
        <v>1.9625000000000001</v>
      </c>
      <c r="J86" s="65">
        <f>G86*I86</f>
        <v>39.25</v>
      </c>
      <c r="L86" s="125"/>
    </row>
    <row r="87" spans="1:12" ht="38.25">
      <c r="A87" s="123"/>
      <c r="B87" s="63" t="s">
        <v>188</v>
      </c>
      <c r="C87" s="63" t="s">
        <v>87</v>
      </c>
      <c r="D87" s="124">
        <v>42422</v>
      </c>
      <c r="E87" s="57" t="s">
        <v>121</v>
      </c>
      <c r="F87" s="57" t="s">
        <v>36</v>
      </c>
      <c r="G87" s="58">
        <v>5</v>
      </c>
      <c r="H87" s="64">
        <v>3429.45</v>
      </c>
      <c r="I87" s="58">
        <f>H87*1.25</f>
        <v>4286.8125</v>
      </c>
      <c r="J87" s="65">
        <f>G87*I87</f>
        <v>21434.0625</v>
      </c>
      <c r="L87" s="125"/>
    </row>
    <row r="88" spans="1:12" ht="12.75">
      <c r="A88" s="123"/>
      <c r="B88" s="110" t="s">
        <v>61</v>
      </c>
      <c r="C88" s="126"/>
      <c r="D88" s="126"/>
      <c r="E88" s="126"/>
      <c r="F88" s="126"/>
      <c r="G88" s="126"/>
      <c r="H88" s="126"/>
      <c r="I88" s="126"/>
      <c r="J88" s="127">
        <f>SUM(J85:J87)</f>
        <v>23239.0625</v>
      </c>
      <c r="L88" s="125"/>
    </row>
    <row r="89" spans="1:12" ht="12.75">
      <c r="A89" s="123"/>
      <c r="B89" s="128"/>
      <c r="C89" s="128"/>
      <c r="D89" s="142"/>
      <c r="E89" s="49"/>
      <c r="F89" s="49"/>
      <c r="G89" s="58"/>
      <c r="H89" s="143"/>
      <c r="I89" s="50"/>
      <c r="J89" s="129"/>
      <c r="L89" s="125"/>
    </row>
    <row r="90" spans="1:12" ht="12.75">
      <c r="A90" s="123"/>
      <c r="B90" s="56">
        <v>11</v>
      </c>
      <c r="C90" s="56"/>
      <c r="D90" s="56"/>
      <c r="E90" s="55" t="s">
        <v>51</v>
      </c>
      <c r="F90" s="119"/>
      <c r="G90" s="120"/>
      <c r="H90" s="121"/>
      <c r="I90" s="121"/>
      <c r="J90" s="122"/>
      <c r="L90" s="125"/>
    </row>
    <row r="91" spans="1:12" ht="25.5">
      <c r="A91" s="123"/>
      <c r="B91" s="63" t="s">
        <v>189</v>
      </c>
      <c r="C91" s="63" t="s">
        <v>87</v>
      </c>
      <c r="D91" s="124">
        <v>99803</v>
      </c>
      <c r="E91" s="60" t="s">
        <v>124</v>
      </c>
      <c r="F91" s="60" t="s">
        <v>55</v>
      </c>
      <c r="G91" s="101">
        <v>363.73</v>
      </c>
      <c r="H91" s="58">
        <v>1.97</v>
      </c>
      <c r="I91" s="58">
        <f>H91*1.25</f>
        <v>2.4625</v>
      </c>
      <c r="J91" s="65">
        <f>G91*I91</f>
        <v>895.685125</v>
      </c>
      <c r="L91" s="125"/>
    </row>
    <row r="92" spans="1:12" ht="12.75">
      <c r="A92" s="123"/>
      <c r="B92" s="63" t="s">
        <v>190</v>
      </c>
      <c r="C92" s="63" t="s">
        <v>87</v>
      </c>
      <c r="D92" s="124">
        <v>99811</v>
      </c>
      <c r="E92" s="60" t="s">
        <v>139</v>
      </c>
      <c r="F92" s="60" t="s">
        <v>55</v>
      </c>
      <c r="G92" s="101">
        <v>363.73</v>
      </c>
      <c r="H92" s="58">
        <v>3.36</v>
      </c>
      <c r="I92" s="58">
        <f>H92*1.25</f>
        <v>4.2</v>
      </c>
      <c r="J92" s="65">
        <f>G92*I92</f>
        <v>1527.6660000000002</v>
      </c>
      <c r="L92" s="125"/>
    </row>
    <row r="93" spans="1:12" ht="25.5">
      <c r="A93" s="123"/>
      <c r="B93" s="63" t="s">
        <v>191</v>
      </c>
      <c r="C93" s="63" t="s">
        <v>87</v>
      </c>
      <c r="D93" s="124">
        <v>97637</v>
      </c>
      <c r="E93" s="60" t="s">
        <v>141</v>
      </c>
      <c r="F93" s="60" t="s">
        <v>55</v>
      </c>
      <c r="G93" s="101">
        <v>216.7</v>
      </c>
      <c r="H93" s="58">
        <v>2.54</v>
      </c>
      <c r="I93" s="58">
        <f>H93*1.25</f>
        <v>3.175</v>
      </c>
      <c r="J93" s="65">
        <f>G93*I93</f>
        <v>688.0224999999999</v>
      </c>
      <c r="L93" s="125"/>
    </row>
    <row r="94" spans="1:12" ht="25.5">
      <c r="A94" s="123"/>
      <c r="B94" s="63" t="s">
        <v>192</v>
      </c>
      <c r="C94" s="135" t="s">
        <v>68</v>
      </c>
      <c r="D94" s="164" t="s">
        <v>164</v>
      </c>
      <c r="E94" s="60" t="s">
        <v>165</v>
      </c>
      <c r="F94" s="60" t="s">
        <v>55</v>
      </c>
      <c r="G94" s="101">
        <v>80.12</v>
      </c>
      <c r="H94" s="136">
        <v>115</v>
      </c>
      <c r="I94" s="101">
        <f>H94*1.25</f>
        <v>143.75</v>
      </c>
      <c r="J94" s="137">
        <f>G94*I94</f>
        <v>11517.25</v>
      </c>
      <c r="K94" s="125"/>
      <c r="L94" s="125"/>
    </row>
    <row r="95" spans="1:12" ht="12.75">
      <c r="A95" s="123"/>
      <c r="B95" s="110" t="s">
        <v>61</v>
      </c>
      <c r="C95" s="126"/>
      <c r="D95" s="126"/>
      <c r="E95" s="126"/>
      <c r="F95" s="126"/>
      <c r="G95" s="126"/>
      <c r="H95" s="126"/>
      <c r="I95" s="126"/>
      <c r="J95" s="127">
        <f>SUM(J91:J94)</f>
        <v>14628.623625</v>
      </c>
      <c r="L95" s="125"/>
    </row>
    <row r="96" spans="1:12" ht="12.75">
      <c r="A96" s="123"/>
      <c r="B96" s="51"/>
      <c r="C96" s="148"/>
      <c r="D96" s="148"/>
      <c r="E96" s="52"/>
      <c r="F96" s="52"/>
      <c r="G96" s="101"/>
      <c r="H96" s="149"/>
      <c r="I96" s="149"/>
      <c r="J96" s="150"/>
      <c r="L96" s="125"/>
    </row>
    <row r="97" spans="1:13" ht="15">
      <c r="A97" s="123"/>
      <c r="B97" s="170" t="s">
        <v>62</v>
      </c>
      <c r="C97" s="171"/>
      <c r="D97" s="171"/>
      <c r="E97" s="172"/>
      <c r="F97" s="116"/>
      <c r="G97" s="116"/>
      <c r="H97" s="116"/>
      <c r="I97" s="116"/>
      <c r="J97" s="151">
        <f>J95+J88+J82+J75+J69+J51+J45+J39+J32+J28+J16</f>
        <v>1488709.794</v>
      </c>
      <c r="M97" s="111"/>
    </row>
    <row r="98" spans="1:13" ht="12.75">
      <c r="A98" s="123"/>
      <c r="B98" s="67"/>
      <c r="C98" s="67"/>
      <c r="D98" s="67"/>
      <c r="E98" s="68"/>
      <c r="F98" s="69"/>
      <c r="G98" s="70"/>
      <c r="H98" s="69"/>
      <c r="I98" s="152"/>
      <c r="J98" s="125"/>
      <c r="M98" s="111"/>
    </row>
    <row r="99" spans="10:13" ht="12.75">
      <c r="J99" s="133"/>
      <c r="M99" s="111"/>
    </row>
    <row r="100" ht="12.75">
      <c r="M100" s="111"/>
    </row>
    <row r="101" ht="12.75">
      <c r="M101" s="111"/>
    </row>
    <row r="102" spans="6:13" ht="12.75">
      <c r="F102" s="154"/>
      <c r="G102" s="155"/>
      <c r="H102" s="155"/>
      <c r="I102" s="155"/>
      <c r="J102" s="155"/>
      <c r="M102" s="111"/>
    </row>
    <row r="103" spans="6:13" ht="12.75">
      <c r="F103" s="123"/>
      <c r="G103" s="123"/>
      <c r="H103" s="123"/>
      <c r="I103" s="123"/>
      <c r="J103" s="123"/>
      <c r="M103" s="111"/>
    </row>
    <row r="104" spans="6:13" ht="12.75">
      <c r="F104" s="123"/>
      <c r="G104" s="123"/>
      <c r="H104" s="123"/>
      <c r="I104" s="123"/>
      <c r="J104" s="123"/>
      <c r="M104" s="111"/>
    </row>
    <row r="105" spans="6:13" ht="12.75">
      <c r="F105" s="156"/>
      <c r="G105" s="156"/>
      <c r="H105" s="156"/>
      <c r="I105" s="156"/>
      <c r="J105" s="156"/>
      <c r="M105" s="111"/>
    </row>
    <row r="106" spans="6:13" ht="12.75">
      <c r="F106" s="123"/>
      <c r="G106" s="123"/>
      <c r="H106" s="123"/>
      <c r="I106" s="123"/>
      <c r="J106" s="123"/>
      <c r="M106" s="111"/>
    </row>
    <row r="107" ht="12.75">
      <c r="M107" s="111"/>
    </row>
    <row r="108" ht="12.75">
      <c r="M108" s="111"/>
    </row>
    <row r="109" ht="12.75">
      <c r="M109" s="111"/>
    </row>
    <row r="110" ht="12.75">
      <c r="M110" s="111"/>
    </row>
    <row r="124" spans="2:13" s="157" customFormat="1" ht="12.75">
      <c r="B124" s="111"/>
      <c r="C124" s="111"/>
      <c r="D124" s="111"/>
      <c r="E124" s="111"/>
      <c r="F124" s="153"/>
      <c r="G124" s="132"/>
      <c r="H124" s="132"/>
      <c r="I124" s="132"/>
      <c r="M124" s="115"/>
    </row>
  </sheetData>
  <sheetProtection selectLockedCells="1" selectUnlockedCells="1"/>
  <mergeCells count="3">
    <mergeCell ref="B6:J6"/>
    <mergeCell ref="B3:J3"/>
    <mergeCell ref="B97:E97"/>
  </mergeCells>
  <conditionalFormatting sqref="B95 B88 B82 B75 B69 B51 B45 B39 B28">
    <cfRule type="cellIs" priority="10" dxfId="0" operator="equal" stopIfTrue="1">
      <formula>0</formula>
    </cfRule>
  </conditionalFormatting>
  <conditionalFormatting sqref="G83">
    <cfRule type="cellIs" priority="17" dxfId="0" operator="equal" stopIfTrue="1">
      <formula>0</formula>
    </cfRule>
  </conditionalFormatting>
  <conditionalFormatting sqref="B16">
    <cfRule type="cellIs" priority="11" dxfId="0" operator="equal" stopIfTrue="1">
      <formula>0</formula>
    </cfRule>
  </conditionalFormatting>
  <conditionalFormatting sqref="G96">
    <cfRule type="cellIs" priority="15" dxfId="0" operator="equal" stopIfTrue="1">
      <formula>0</formula>
    </cfRule>
  </conditionalFormatting>
  <conditionalFormatting sqref="H8:I8">
    <cfRule type="cellIs" priority="29" dxfId="0" operator="equal" stopIfTrue="1">
      <formula>0</formula>
    </cfRule>
  </conditionalFormatting>
  <conditionalFormatting sqref="G8">
    <cfRule type="cellIs" priority="30" dxfId="0" operator="equal" stopIfTrue="1">
      <formula>0</formula>
    </cfRule>
  </conditionalFormatting>
  <conditionalFormatting sqref="G33">
    <cfRule type="cellIs" priority="9" dxfId="0" operator="equal" stopIfTrue="1">
      <formula>0</formula>
    </cfRule>
  </conditionalFormatting>
  <conditionalFormatting sqref="B32">
    <cfRule type="cellIs" priority="8" dxfId="0" operator="equal" stopIfTrue="1">
      <formula>0</formula>
    </cfRule>
  </conditionalFormatting>
  <printOptions/>
  <pageMargins left="0.23622047244094488" right="0.23622047244094488" top="0.7480304024496938" bottom="0.7480304024496938" header="0.31496062992125984" footer="0.31496062992125984"/>
  <pageSetup fitToHeight="0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5"/>
  <sheetViews>
    <sheetView zoomScale="70" zoomScaleNormal="70" zoomScalePageLayoutView="0" workbookViewId="0" topLeftCell="A1">
      <selection activeCell="C40" sqref="C40"/>
    </sheetView>
  </sheetViews>
  <sheetFormatPr defaultColWidth="11.57421875" defaultRowHeight="12.75"/>
  <cols>
    <col min="1" max="1" width="2.7109375" style="1" customWidth="1"/>
    <col min="2" max="2" width="7.421875" style="1" customWidth="1"/>
    <col min="3" max="3" width="60.57421875" style="1" customWidth="1"/>
    <col min="4" max="4" width="12.57421875" style="1" bestFit="1" customWidth="1"/>
    <col min="5" max="5" width="8.7109375" style="1" bestFit="1" customWidth="1"/>
    <col min="6" max="6" width="13.140625" style="1" bestFit="1" customWidth="1"/>
    <col min="7" max="7" width="8.7109375" style="1" bestFit="1" customWidth="1"/>
    <col min="8" max="8" width="13.140625" style="1" bestFit="1" customWidth="1"/>
    <col min="9" max="9" width="8.7109375" style="1" bestFit="1" customWidth="1"/>
    <col min="10" max="10" width="13.140625" style="1" bestFit="1" customWidth="1"/>
    <col min="11" max="11" width="9.140625" style="1" bestFit="1" customWidth="1"/>
    <col min="12" max="12" width="19.421875" style="1" bestFit="1" customWidth="1"/>
    <col min="13" max="13" width="8.7109375" style="1" bestFit="1" customWidth="1"/>
    <col min="14" max="16384" width="11.57421875" style="1" customWidth="1"/>
  </cols>
  <sheetData>
    <row r="1" ht="13.5" thickBot="1"/>
    <row r="2" spans="2:13" s="66" customFormat="1" ht="16.5" thickBot="1">
      <c r="B2" s="173" t="s">
        <v>6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5"/>
    </row>
    <row r="3" spans="2:13" s="66" customFormat="1" ht="15.75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66" customFormat="1" ht="15.75">
      <c r="B4" s="176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8"/>
    </row>
    <row r="5" spans="2:13" ht="14.25" customHeight="1"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2:13" s="73" customFormat="1" ht="26.25" customHeight="1">
      <c r="B6" s="179" t="s">
        <v>0</v>
      </c>
      <c r="C6" s="179" t="s">
        <v>3</v>
      </c>
      <c r="D6" s="180" t="s">
        <v>70</v>
      </c>
      <c r="E6" s="180"/>
      <c r="F6" s="180" t="s">
        <v>71</v>
      </c>
      <c r="G6" s="180"/>
      <c r="H6" s="180" t="s">
        <v>135</v>
      </c>
      <c r="I6" s="180"/>
      <c r="J6" s="180" t="s">
        <v>161</v>
      </c>
      <c r="K6" s="180"/>
      <c r="L6" s="181" t="s">
        <v>162</v>
      </c>
      <c r="M6" s="181"/>
    </row>
    <row r="7" spans="2:13" s="73" customFormat="1" ht="15">
      <c r="B7" s="179"/>
      <c r="C7" s="179"/>
      <c r="D7" s="74" t="s">
        <v>4</v>
      </c>
      <c r="E7" s="75" t="s">
        <v>5</v>
      </c>
      <c r="F7" s="75"/>
      <c r="G7" s="75"/>
      <c r="H7" s="75"/>
      <c r="I7" s="75"/>
      <c r="J7" s="75"/>
      <c r="K7" s="75"/>
      <c r="L7" s="102" t="s">
        <v>4</v>
      </c>
      <c r="M7" s="103" t="s">
        <v>5</v>
      </c>
    </row>
    <row r="8" spans="2:14" s="73" customFormat="1" ht="15">
      <c r="B8" s="100">
        <v>1</v>
      </c>
      <c r="C8" s="99" t="str">
        <f>ORÇAMENTO!E9</f>
        <v>SERVIÇOS PRELIMINARES REMOÇÕES E DEMOLIÇÕES</v>
      </c>
      <c r="D8" s="76">
        <f aca="true" t="shared" si="0" ref="D8:D18">L8*E8</f>
        <v>44725.69342499999</v>
      </c>
      <c r="E8" s="77">
        <v>0.7</v>
      </c>
      <c r="F8" s="76">
        <f>$L$8*G8</f>
        <v>6389.384774999999</v>
      </c>
      <c r="G8" s="77">
        <v>0.1</v>
      </c>
      <c r="H8" s="76">
        <f>$L$8*I8</f>
        <v>6389.384774999999</v>
      </c>
      <c r="I8" s="77">
        <v>0.1</v>
      </c>
      <c r="J8" s="76">
        <f>L$8*K8</f>
        <v>6389.384774999999</v>
      </c>
      <c r="K8" s="77">
        <v>0.1</v>
      </c>
      <c r="L8" s="78">
        <f>ORÇAMENTO!J16</f>
        <v>63893.847749999986</v>
      </c>
      <c r="M8" s="104">
        <f aca="true" t="shared" si="1" ref="M8:M18">SUM(L8/$L$19)</f>
        <v>0.04291894095646689</v>
      </c>
      <c r="N8" s="162"/>
    </row>
    <row r="9" spans="2:14" s="73" customFormat="1" ht="15">
      <c r="B9" s="79">
        <v>2</v>
      </c>
      <c r="C9" s="99" t="str">
        <f>ORÇAMENTO!E18</f>
        <v>INFRA ESTRUTURA /  RADIER </v>
      </c>
      <c r="D9" s="76">
        <f t="shared" si="0"/>
        <v>71541.31237500001</v>
      </c>
      <c r="E9" s="77">
        <v>0.5</v>
      </c>
      <c r="F9" s="76">
        <f aca="true" t="shared" si="2" ref="F9:F18">L9*G9</f>
        <v>71541.31237500001</v>
      </c>
      <c r="G9" s="77">
        <v>0.5</v>
      </c>
      <c r="H9" s="76">
        <f aca="true" t="shared" si="3" ref="H9:H18">L9*I9</f>
        <v>0</v>
      </c>
      <c r="I9" s="77">
        <v>0</v>
      </c>
      <c r="J9" s="76">
        <f>L$9*K9</f>
        <v>0</v>
      </c>
      <c r="K9" s="77">
        <v>0</v>
      </c>
      <c r="L9" s="78">
        <f>ORÇAMENTO!J28</f>
        <v>143082.62475000002</v>
      </c>
      <c r="M9" s="104">
        <f t="shared" si="1"/>
        <v>0.096111831417158</v>
      </c>
      <c r="N9" s="162"/>
    </row>
    <row r="10" spans="2:14" s="73" customFormat="1" ht="15">
      <c r="B10" s="100">
        <v>3</v>
      </c>
      <c r="C10" s="99" t="str">
        <f>ORÇAMENTO!E30</f>
        <v>PAREDES/ PAINEIS</v>
      </c>
      <c r="D10" s="76">
        <f t="shared" si="0"/>
        <v>102355.54875</v>
      </c>
      <c r="E10" s="77">
        <v>0.25</v>
      </c>
      <c r="F10" s="76">
        <f t="shared" si="2"/>
        <v>102355.54875</v>
      </c>
      <c r="G10" s="77">
        <v>0.25</v>
      </c>
      <c r="H10" s="76">
        <f t="shared" si="3"/>
        <v>102355.54875</v>
      </c>
      <c r="I10" s="77">
        <v>0.25</v>
      </c>
      <c r="J10" s="76">
        <f>L$10*K10</f>
        <v>102355.54875</v>
      </c>
      <c r="K10" s="77">
        <v>0.25</v>
      </c>
      <c r="L10" s="78">
        <f>ORÇAMENTO!J32</f>
        <v>409422.195</v>
      </c>
      <c r="M10" s="104">
        <f t="shared" si="1"/>
        <v>0.27501813761829796</v>
      </c>
      <c r="N10" s="162"/>
    </row>
    <row r="11" spans="2:14" s="73" customFormat="1" ht="15">
      <c r="B11" s="79">
        <v>4</v>
      </c>
      <c r="C11" s="99" t="str">
        <f>ORÇAMENTO!E34</f>
        <v>COBERTURA E PROTEÇOES</v>
      </c>
      <c r="D11" s="76">
        <f t="shared" si="0"/>
        <v>0</v>
      </c>
      <c r="E11" s="77">
        <v>0</v>
      </c>
      <c r="F11" s="76">
        <f t="shared" si="2"/>
        <v>0</v>
      </c>
      <c r="G11" s="77">
        <v>0</v>
      </c>
      <c r="H11" s="76">
        <f t="shared" si="3"/>
        <v>323415.265625</v>
      </c>
      <c r="I11" s="77">
        <v>0.5</v>
      </c>
      <c r="J11" s="76">
        <f>L$11*K11</f>
        <v>323415.265625</v>
      </c>
      <c r="K11" s="77">
        <v>0.5</v>
      </c>
      <c r="L11" s="78">
        <f>ORÇAMENTO!J39</f>
        <v>646830.53125</v>
      </c>
      <c r="M11" s="104">
        <f t="shared" si="1"/>
        <v>0.43449068035754457</v>
      </c>
      <c r="N11" s="162"/>
    </row>
    <row r="12" spans="2:14" s="73" customFormat="1" ht="15">
      <c r="B12" s="100">
        <v>5</v>
      </c>
      <c r="C12" s="99" t="str">
        <f>ORÇAMENTO!E41</f>
        <v>PISO E PAVIMENTAÇÃO</v>
      </c>
      <c r="D12" s="76">
        <f t="shared" si="0"/>
        <v>0</v>
      </c>
      <c r="E12" s="77">
        <v>0</v>
      </c>
      <c r="F12" s="76">
        <f t="shared" si="2"/>
        <v>16384.804343750002</v>
      </c>
      <c r="G12" s="77">
        <v>0.25</v>
      </c>
      <c r="H12" s="76">
        <f t="shared" si="3"/>
        <v>49154.413031250006</v>
      </c>
      <c r="I12" s="77">
        <v>0.75</v>
      </c>
      <c r="J12" s="76">
        <f>L$12*K12</f>
        <v>0</v>
      </c>
      <c r="K12" s="77">
        <v>0</v>
      </c>
      <c r="L12" s="78">
        <f>ORÇAMENTO!J45</f>
        <v>65539.21737500001</v>
      </c>
      <c r="M12" s="104">
        <f t="shared" si="1"/>
        <v>0.04402417290404419</v>
      </c>
      <c r="N12" s="162"/>
    </row>
    <row r="13" spans="2:14" ht="15">
      <c r="B13" s="79">
        <v>6</v>
      </c>
      <c r="C13" s="99" t="str">
        <f>ORÇAMENTO!E47</f>
        <v>ESQUADRIAS</v>
      </c>
      <c r="D13" s="76">
        <f t="shared" si="0"/>
        <v>0</v>
      </c>
      <c r="E13" s="77">
        <v>0</v>
      </c>
      <c r="F13" s="76">
        <f t="shared" si="2"/>
        <v>14031.5529375</v>
      </c>
      <c r="G13" s="77">
        <v>0.25</v>
      </c>
      <c r="H13" s="76">
        <f t="shared" si="3"/>
        <v>14031.5529375</v>
      </c>
      <c r="I13" s="77">
        <v>0.25</v>
      </c>
      <c r="J13" s="76">
        <f>L$13*K13</f>
        <v>28063.105875</v>
      </c>
      <c r="K13" s="77">
        <v>0.5</v>
      </c>
      <c r="L13" s="78">
        <f>ORÇAMENTO!J51</f>
        <v>56126.21175</v>
      </c>
      <c r="M13" s="104">
        <f t="shared" si="1"/>
        <v>0.03770124437698164</v>
      </c>
      <c r="N13" s="162"/>
    </row>
    <row r="14" spans="2:14" ht="15">
      <c r="B14" s="100">
        <v>7</v>
      </c>
      <c r="C14" s="99" t="str">
        <f>ORÇAMENTO!E53</f>
        <v>INSTALAÇÕES ELÉTRICAS</v>
      </c>
      <c r="D14" s="76">
        <f t="shared" si="0"/>
        <v>8082.1375</v>
      </c>
      <c r="E14" s="77">
        <v>0.25</v>
      </c>
      <c r="F14" s="76">
        <f t="shared" si="2"/>
        <v>8082.1375</v>
      </c>
      <c r="G14" s="77">
        <v>0.25</v>
      </c>
      <c r="H14" s="76">
        <f t="shared" si="3"/>
        <v>8082.1375</v>
      </c>
      <c r="I14" s="77">
        <v>0.25</v>
      </c>
      <c r="J14" s="76">
        <f>L$14*K14</f>
        <v>8082.1375</v>
      </c>
      <c r="K14" s="77">
        <v>0.25</v>
      </c>
      <c r="L14" s="78">
        <f>ORÇAMENTO!J69</f>
        <v>32328.55</v>
      </c>
      <c r="M14" s="104">
        <f t="shared" si="1"/>
        <v>0.02171581736769309</v>
      </c>
      <c r="N14" s="162"/>
    </row>
    <row r="15" spans="2:14" ht="15">
      <c r="B15" s="79">
        <v>8</v>
      </c>
      <c r="C15" s="99" t="str">
        <f>ORÇAMENTO!E71</f>
        <v>INSTALAÇÕES PREVENTIVO DE INCÊNDIO</v>
      </c>
      <c r="D15" s="76">
        <f t="shared" si="0"/>
        <v>0</v>
      </c>
      <c r="E15" s="77">
        <v>0</v>
      </c>
      <c r="F15" s="76">
        <f t="shared" si="2"/>
        <v>0</v>
      </c>
      <c r="G15" s="77">
        <v>0</v>
      </c>
      <c r="H15" s="76">
        <f t="shared" si="3"/>
        <v>0</v>
      </c>
      <c r="I15" s="77">
        <v>0</v>
      </c>
      <c r="J15" s="76">
        <f>L$15*K15</f>
        <v>648.6375</v>
      </c>
      <c r="K15" s="77">
        <v>1</v>
      </c>
      <c r="L15" s="78">
        <f>ORÇAMENTO!J75</f>
        <v>648.6375</v>
      </c>
      <c r="M15" s="104">
        <f t="shared" si="1"/>
        <v>0.0004357044620880623</v>
      </c>
      <c r="N15" s="162"/>
    </row>
    <row r="16" spans="2:14" ht="15">
      <c r="B16" s="100">
        <v>9</v>
      </c>
      <c r="C16" s="99" t="str">
        <f>ORÇAMENTO!E77</f>
        <v>INSTALAÇÕES PLUVIAIS</v>
      </c>
      <c r="D16" s="76">
        <f t="shared" si="0"/>
        <v>0</v>
      </c>
      <c r="E16" s="77">
        <v>0</v>
      </c>
      <c r="F16" s="76">
        <f t="shared" si="2"/>
        <v>0</v>
      </c>
      <c r="G16" s="77">
        <v>0</v>
      </c>
      <c r="H16" s="76">
        <f t="shared" si="3"/>
        <v>16485.14625</v>
      </c>
      <c r="I16" s="77">
        <v>0.5</v>
      </c>
      <c r="J16" s="76">
        <f>L$16*K16</f>
        <v>16485.14625</v>
      </c>
      <c r="K16" s="77">
        <v>0.5</v>
      </c>
      <c r="L16" s="78">
        <f>ORÇAMENTO!J82</f>
        <v>32970.2925</v>
      </c>
      <c r="M16" s="104">
        <f t="shared" si="1"/>
        <v>0.022146890302516545</v>
      </c>
      <c r="N16" s="162"/>
    </row>
    <row r="17" spans="2:14" ht="15">
      <c r="B17" s="79">
        <v>10</v>
      </c>
      <c r="C17" s="99" t="str">
        <f>ORÇAMENTO!E84</f>
        <v>SISTEMAS DE CLIMATIZAÇÃO</v>
      </c>
      <c r="D17" s="76">
        <f t="shared" si="0"/>
        <v>0</v>
      </c>
      <c r="E17" s="77">
        <v>0</v>
      </c>
      <c r="F17" s="76">
        <f t="shared" si="2"/>
        <v>0</v>
      </c>
      <c r="G17" s="77">
        <v>0</v>
      </c>
      <c r="H17" s="76">
        <f t="shared" si="3"/>
        <v>0</v>
      </c>
      <c r="I17" s="77">
        <v>0</v>
      </c>
      <c r="J17" s="76">
        <f>L$17*K17</f>
        <v>23239.0625</v>
      </c>
      <c r="K17" s="77">
        <v>1</v>
      </c>
      <c r="L17" s="78">
        <f>ORÇAMENTO!J88</f>
        <v>23239.0625</v>
      </c>
      <c r="M17" s="104">
        <f t="shared" si="1"/>
        <v>0.015610203273775198</v>
      </c>
      <c r="N17" s="162"/>
    </row>
    <row r="18" spans="2:14" ht="15">
      <c r="B18" s="100">
        <v>11</v>
      </c>
      <c r="C18" s="99" t="str">
        <f>ORÇAMENTO!E90</f>
        <v>OUTROS</v>
      </c>
      <c r="D18" s="76">
        <f t="shared" si="0"/>
        <v>0</v>
      </c>
      <c r="E18" s="77">
        <v>0</v>
      </c>
      <c r="F18" s="76">
        <f t="shared" si="2"/>
        <v>0</v>
      </c>
      <c r="G18" s="77">
        <v>0</v>
      </c>
      <c r="H18" s="76">
        <f t="shared" si="3"/>
        <v>0</v>
      </c>
      <c r="I18" s="77">
        <v>0</v>
      </c>
      <c r="J18" s="76">
        <f>L$18*K18</f>
        <v>14628.623625</v>
      </c>
      <c r="K18" s="77">
        <v>1</v>
      </c>
      <c r="L18" s="78">
        <f>ORÇAMENTO!J95</f>
        <v>14628.623625</v>
      </c>
      <c r="M18" s="104">
        <f t="shared" si="1"/>
        <v>0.009826376963433883</v>
      </c>
      <c r="N18" s="162"/>
    </row>
    <row r="19" spans="2:14" ht="15">
      <c r="B19" s="159"/>
      <c r="C19" s="159" t="s">
        <v>37</v>
      </c>
      <c r="D19" s="182">
        <f>SUM(D8:D18)</f>
        <v>226704.69205</v>
      </c>
      <c r="E19" s="182"/>
      <c r="F19" s="182">
        <f>SUM(F8:F18)</f>
        <v>218784.74068125003</v>
      </c>
      <c r="G19" s="182"/>
      <c r="H19" s="182">
        <f>SUM(H8:H18)</f>
        <v>519913.44886875</v>
      </c>
      <c r="I19" s="182"/>
      <c r="J19" s="182">
        <f>SUM(J8:J18)</f>
        <v>523306.91240000003</v>
      </c>
      <c r="K19" s="182"/>
      <c r="L19" s="183">
        <f>SUM(L8:L18)</f>
        <v>1488709.794</v>
      </c>
      <c r="M19" s="183"/>
      <c r="N19" s="163"/>
    </row>
    <row r="20" spans="2:13" ht="15">
      <c r="B20" s="105"/>
      <c r="C20" s="106" t="s">
        <v>63</v>
      </c>
      <c r="D20" s="184">
        <f>D19</f>
        <v>226704.69205</v>
      </c>
      <c r="E20" s="184"/>
      <c r="F20" s="184">
        <f>F19+D20</f>
        <v>445489.43273125007</v>
      </c>
      <c r="G20" s="184"/>
      <c r="H20" s="184">
        <f>H19+F20</f>
        <v>965402.8816000001</v>
      </c>
      <c r="I20" s="184"/>
      <c r="J20" s="184">
        <f>J19+H20</f>
        <v>1488709.7940000002</v>
      </c>
      <c r="K20" s="184"/>
      <c r="L20" s="185">
        <f>D19+F19+H19+J19</f>
        <v>1488709.7940000002</v>
      </c>
      <c r="M20" s="185"/>
    </row>
    <row r="21" spans="2:13" ht="15">
      <c r="B21" s="107"/>
      <c r="C21" s="108" t="s">
        <v>64</v>
      </c>
      <c r="D21" s="188">
        <f>D19/L19</f>
        <v>0.1522826631246036</v>
      </c>
      <c r="E21" s="188"/>
      <c r="F21" s="188">
        <f>F19/$L$19</f>
        <v>0.14696265287097993</v>
      </c>
      <c r="G21" s="188"/>
      <c r="H21" s="188">
        <f>H19/$L$19</f>
        <v>0.34923760894445355</v>
      </c>
      <c r="I21" s="188"/>
      <c r="J21" s="188">
        <f>J19/$L$19</f>
        <v>0.351517075059963</v>
      </c>
      <c r="K21" s="188"/>
      <c r="L21" s="189">
        <f>SUM(M8:M18)</f>
        <v>1</v>
      </c>
      <c r="M21" s="189"/>
    </row>
    <row r="22" spans="2:13" ht="15">
      <c r="B22" s="109"/>
      <c r="C22" s="106" t="s">
        <v>65</v>
      </c>
      <c r="D22" s="186">
        <f>D21</f>
        <v>0.1522826631246036</v>
      </c>
      <c r="E22" s="186"/>
      <c r="F22" s="186">
        <f>D22+F21</f>
        <v>0.2992453159955835</v>
      </c>
      <c r="G22" s="186"/>
      <c r="H22" s="186">
        <f>F22+H21</f>
        <v>0.648482924940037</v>
      </c>
      <c r="I22" s="186"/>
      <c r="J22" s="186">
        <f>H22+J21</f>
        <v>1</v>
      </c>
      <c r="K22" s="186"/>
      <c r="L22" s="187"/>
      <c r="M22" s="187"/>
    </row>
    <row r="24" ht="12.75">
      <c r="L24" s="161"/>
    </row>
    <row r="25" ht="12.75">
      <c r="L25" s="161"/>
    </row>
  </sheetData>
  <sheetProtection selectLockedCells="1" selectUnlockedCells="1"/>
  <mergeCells count="29">
    <mergeCell ref="D22:E22"/>
    <mergeCell ref="L22:M22"/>
    <mergeCell ref="F21:G21"/>
    <mergeCell ref="H21:I21"/>
    <mergeCell ref="F22:G22"/>
    <mergeCell ref="H22:I22"/>
    <mergeCell ref="D21:E21"/>
    <mergeCell ref="L21:M21"/>
    <mergeCell ref="J21:K21"/>
    <mergeCell ref="J22:K22"/>
    <mergeCell ref="D19:E19"/>
    <mergeCell ref="L19:M19"/>
    <mergeCell ref="D20:E20"/>
    <mergeCell ref="L20:M20"/>
    <mergeCell ref="F19:G19"/>
    <mergeCell ref="F20:G20"/>
    <mergeCell ref="J19:K19"/>
    <mergeCell ref="J20:K20"/>
    <mergeCell ref="H19:I19"/>
    <mergeCell ref="H20:I20"/>
    <mergeCell ref="B2:M2"/>
    <mergeCell ref="B4:M4"/>
    <mergeCell ref="B6:B7"/>
    <mergeCell ref="C6:C7"/>
    <mergeCell ref="D6:E6"/>
    <mergeCell ref="L6:M6"/>
    <mergeCell ref="J6:K6"/>
    <mergeCell ref="F6:G6"/>
    <mergeCell ref="H6:I6"/>
  </mergeCells>
  <printOptions/>
  <pageMargins left="0.7874015748031497" right="0.2362204724409449" top="0.4724409448818898" bottom="0.3937007874015748" header="0.31496062992125984" footer="0.1968503937007874"/>
  <pageSetup fitToHeight="1" fitToWidth="1" horizontalDpi="600" verticalDpi="6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zoomScale="70" zoomScaleNormal="70" zoomScalePageLayoutView="0" workbookViewId="0" topLeftCell="A1">
      <selection activeCell="C46" sqref="C46"/>
    </sheetView>
  </sheetViews>
  <sheetFormatPr defaultColWidth="11.421875" defaultRowHeight="12.75"/>
  <cols>
    <col min="1" max="1" width="9.140625" style="4" customWidth="1"/>
    <col min="2" max="2" width="6.7109375" style="4" customWidth="1"/>
    <col min="3" max="3" width="44.57421875" style="4" customWidth="1"/>
    <col min="4" max="4" width="3.140625" style="4" customWidth="1"/>
    <col min="5" max="5" width="15.140625" style="4" bestFit="1" customWidth="1"/>
    <col min="6" max="6" width="2.421875" style="5" customWidth="1"/>
    <col min="7" max="7" width="4.28125" style="5" customWidth="1"/>
    <col min="8" max="8" width="5.8515625" style="5" customWidth="1"/>
    <col min="9" max="9" width="3.00390625" style="5" customWidth="1"/>
    <col min="10" max="10" width="15.57421875" style="4" customWidth="1"/>
    <col min="11" max="11" width="3.7109375" style="4" customWidth="1"/>
    <col min="12" max="12" width="11.421875" style="4" customWidth="1"/>
    <col min="13" max="13" width="12.8515625" style="4" customWidth="1"/>
    <col min="14" max="16384" width="11.421875" style="4" customWidth="1"/>
  </cols>
  <sheetData>
    <row r="1" spans="2:8" ht="11.25" customHeight="1">
      <c r="B1" s="2"/>
      <c r="C1" s="3"/>
      <c r="D1" s="3"/>
      <c r="H1" s="4"/>
    </row>
    <row r="3" spans="2:11" ht="20.25">
      <c r="B3" s="6" t="s">
        <v>7</v>
      </c>
      <c r="C3" s="7"/>
      <c r="D3" s="7"/>
      <c r="E3" s="8"/>
      <c r="F3" s="9"/>
      <c r="G3" s="9"/>
      <c r="H3" s="9"/>
      <c r="I3" s="9"/>
      <c r="J3" s="8"/>
      <c r="K3" s="8"/>
    </row>
    <row r="4" spans="2:4" ht="10.5" customHeight="1">
      <c r="B4" s="10"/>
      <c r="C4" s="11"/>
      <c r="D4" s="11"/>
    </row>
    <row r="5" spans="2:11" ht="15.75">
      <c r="B5" s="12" t="s">
        <v>8</v>
      </c>
      <c r="C5" s="13"/>
      <c r="D5" s="13"/>
      <c r="E5" s="14"/>
      <c r="F5" s="15"/>
      <c r="G5" s="15"/>
      <c r="H5" s="15"/>
      <c r="I5" s="15"/>
      <c r="J5" s="14"/>
      <c r="K5" s="14"/>
    </row>
    <row r="6" spans="2:15" s="17" customFormat="1" ht="9.75" customHeight="1">
      <c r="B6" s="16"/>
      <c r="C6" s="4"/>
      <c r="D6" s="4"/>
      <c r="E6" s="4"/>
      <c r="F6" s="5"/>
      <c r="G6" s="5"/>
      <c r="H6" s="5"/>
      <c r="I6" s="5"/>
      <c r="J6" s="4"/>
      <c r="K6" s="4"/>
      <c r="O6" s="18"/>
    </row>
    <row r="7" spans="2:11" s="17" customFormat="1" ht="15" customHeight="1">
      <c r="B7" s="19"/>
      <c r="C7" s="20"/>
      <c r="D7" s="20"/>
      <c r="E7" s="20" t="s">
        <v>9</v>
      </c>
      <c r="F7" s="20"/>
      <c r="G7" s="20"/>
      <c r="H7" s="20"/>
      <c r="I7" s="20"/>
      <c r="J7" s="194" t="s">
        <v>5</v>
      </c>
      <c r="K7" s="194"/>
    </row>
    <row r="8" spans="2:11" s="17" customFormat="1" ht="12.75" customHeight="1">
      <c r="B8" s="21" t="s">
        <v>10</v>
      </c>
      <c r="C8" s="48"/>
      <c r="D8" s="48"/>
      <c r="E8" s="195" t="s">
        <v>11</v>
      </c>
      <c r="F8" s="195"/>
      <c r="G8" s="48"/>
      <c r="H8" s="48" t="s">
        <v>12</v>
      </c>
      <c r="I8" s="48"/>
      <c r="J8" s="196" t="s">
        <v>13</v>
      </c>
      <c r="K8" s="196"/>
    </row>
    <row r="9" spans="2:11" s="17" customFormat="1" ht="19.5" customHeight="1">
      <c r="B9" s="22"/>
      <c r="C9" s="23"/>
      <c r="D9" s="23"/>
      <c r="E9" s="24" t="s">
        <v>14</v>
      </c>
      <c r="F9" s="24"/>
      <c r="G9" s="24"/>
      <c r="H9" s="24"/>
      <c r="I9" s="24"/>
      <c r="J9" s="25"/>
      <c r="K9" s="25"/>
    </row>
    <row r="10" spans="2:11" s="17" customFormat="1" ht="19.5" customHeight="1">
      <c r="B10" s="26" t="s">
        <v>15</v>
      </c>
      <c r="C10" s="27"/>
      <c r="D10" s="28" t="s">
        <v>16</v>
      </c>
      <c r="E10" s="29">
        <v>3</v>
      </c>
      <c r="F10" s="29" t="s">
        <v>5</v>
      </c>
      <c r="G10" s="30" t="s">
        <v>17</v>
      </c>
      <c r="H10" s="29">
        <v>5.5</v>
      </c>
      <c r="I10" s="29" t="s">
        <v>5</v>
      </c>
      <c r="J10" s="31">
        <v>4.6</v>
      </c>
      <c r="K10" s="27" t="s">
        <v>5</v>
      </c>
    </row>
    <row r="11" spans="2:11" s="17" customFormat="1" ht="19.5" customHeight="1">
      <c r="B11" s="26" t="s">
        <v>18</v>
      </c>
      <c r="C11" s="27"/>
      <c r="D11" s="28" t="s">
        <v>19</v>
      </c>
      <c r="E11" s="29">
        <v>0.12</v>
      </c>
      <c r="F11" s="29" t="s">
        <v>5</v>
      </c>
      <c r="G11" s="30" t="s">
        <v>17</v>
      </c>
      <c r="H11" s="29">
        <v>1.39</v>
      </c>
      <c r="I11" s="29" t="s">
        <v>5</v>
      </c>
      <c r="J11" s="31">
        <v>1.02</v>
      </c>
      <c r="K11" s="27" t="s">
        <v>5</v>
      </c>
    </row>
    <row r="12" spans="2:11" s="17" customFormat="1" ht="19.5" customHeight="1">
      <c r="B12" s="26" t="s">
        <v>20</v>
      </c>
      <c r="C12" s="27"/>
      <c r="D12" s="28" t="s">
        <v>21</v>
      </c>
      <c r="E12" s="29">
        <v>0.97</v>
      </c>
      <c r="F12" s="29" t="s">
        <v>5</v>
      </c>
      <c r="G12" s="30" t="s">
        <v>17</v>
      </c>
      <c r="H12" s="29">
        <v>2.27</v>
      </c>
      <c r="I12" s="29" t="s">
        <v>5</v>
      </c>
      <c r="J12" s="31">
        <v>1.98</v>
      </c>
      <c r="K12" s="27" t="s">
        <v>5</v>
      </c>
    </row>
    <row r="13" spans="2:11" s="17" customFormat="1" ht="19.5" customHeight="1">
      <c r="B13" s="26" t="s">
        <v>22</v>
      </c>
      <c r="C13" s="27"/>
      <c r="D13" s="28" t="s">
        <v>23</v>
      </c>
      <c r="E13" s="29">
        <v>4.28</v>
      </c>
      <c r="F13" s="29" t="s">
        <v>5</v>
      </c>
      <c r="G13" s="30" t="s">
        <v>17</v>
      </c>
      <c r="H13" s="29">
        <v>8.96</v>
      </c>
      <c r="I13" s="29" t="s">
        <v>5</v>
      </c>
      <c r="J13" s="31">
        <v>6.06</v>
      </c>
      <c r="K13" s="27" t="s">
        <v>5</v>
      </c>
    </row>
    <row r="14" spans="2:11" s="17" customFormat="1" ht="17.25" customHeight="1">
      <c r="B14" s="26" t="s">
        <v>24</v>
      </c>
      <c r="C14" s="27"/>
      <c r="D14" s="28" t="s">
        <v>25</v>
      </c>
      <c r="E14" s="197" t="s">
        <v>26</v>
      </c>
      <c r="F14" s="197"/>
      <c r="G14" s="197"/>
      <c r="H14" s="197"/>
      <c r="I14" s="32"/>
      <c r="J14" s="32">
        <f>E20+E21+E24+E26</f>
        <v>8.65</v>
      </c>
      <c r="K14" s="27" t="s">
        <v>5</v>
      </c>
    </row>
    <row r="15" spans="2:11" s="17" customFormat="1" ht="16.5" customHeight="1">
      <c r="B15" s="33"/>
      <c r="C15" s="34" t="s">
        <v>27</v>
      </c>
      <c r="D15" s="35"/>
      <c r="E15" s="36"/>
      <c r="F15" s="36"/>
      <c r="G15" s="37"/>
      <c r="H15" s="36"/>
      <c r="I15" s="36"/>
      <c r="J15" s="36">
        <f>SUM(J10:J14)</f>
        <v>22.310000000000002</v>
      </c>
      <c r="K15" s="35" t="s">
        <v>5</v>
      </c>
    </row>
    <row r="16" spans="2:11" s="17" customFormat="1" ht="16.5" customHeight="1">
      <c r="B16" s="38" t="s">
        <v>28</v>
      </c>
      <c r="C16" s="39"/>
      <c r="D16" s="40"/>
      <c r="E16" s="41"/>
      <c r="F16" s="41"/>
      <c r="G16" s="42"/>
      <c r="H16" s="41"/>
      <c r="I16" s="41"/>
      <c r="J16" s="41"/>
      <c r="K16" s="40"/>
    </row>
    <row r="17" spans="2:11" s="17" customFormat="1" ht="15" customHeight="1">
      <c r="B17" s="21" t="s">
        <v>29</v>
      </c>
      <c r="C17" s="39"/>
      <c r="D17" s="40"/>
      <c r="E17" s="41"/>
      <c r="F17" s="41"/>
      <c r="G17" s="42"/>
      <c r="H17" s="41"/>
      <c r="I17" s="41"/>
      <c r="J17" s="41"/>
      <c r="K17" s="40"/>
    </row>
    <row r="18" spans="2:11" s="17" customFormat="1" ht="11.25" customHeight="1">
      <c r="B18" s="43"/>
      <c r="C18" s="44"/>
      <c r="D18" s="45"/>
      <c r="E18" s="46"/>
      <c r="F18" s="46"/>
      <c r="G18" s="47"/>
      <c r="H18" s="46"/>
      <c r="I18" s="46"/>
      <c r="J18" s="46"/>
      <c r="K18" s="45"/>
    </row>
    <row r="19" spans="2:10" s="17" customFormat="1" ht="15" customHeight="1">
      <c r="B19" s="80"/>
      <c r="C19" s="81" t="s">
        <v>72</v>
      </c>
      <c r="D19" s="82"/>
      <c r="E19" s="83"/>
      <c r="F19" s="83"/>
      <c r="G19" s="84"/>
      <c r="H19" s="85"/>
      <c r="I19" s="85"/>
      <c r="J19" s="85"/>
    </row>
    <row r="20" spans="2:10" s="17" customFormat="1" ht="15" customHeight="1">
      <c r="B20" s="80"/>
      <c r="C20" s="86" t="s">
        <v>73</v>
      </c>
      <c r="D20" s="82"/>
      <c r="E20" s="87">
        <v>3</v>
      </c>
      <c r="F20" s="83" t="s">
        <v>5</v>
      </c>
      <c r="G20" s="84"/>
      <c r="H20" s="85"/>
      <c r="I20" s="85"/>
      <c r="J20" s="85"/>
    </row>
    <row r="21" spans="2:10" s="17" customFormat="1" ht="15" customHeight="1">
      <c r="B21" s="80"/>
      <c r="C21" s="86" t="s">
        <v>74</v>
      </c>
      <c r="D21" s="82"/>
      <c r="E21" s="87">
        <v>0.65</v>
      </c>
      <c r="F21" s="83" t="s">
        <v>5</v>
      </c>
      <c r="G21" s="84"/>
      <c r="H21" s="85"/>
      <c r="I21" s="85"/>
      <c r="J21" s="85"/>
    </row>
    <row r="22" spans="2:9" s="17" customFormat="1" ht="15" customHeight="1">
      <c r="B22" s="80"/>
      <c r="C22" s="86" t="s">
        <v>75</v>
      </c>
      <c r="D22" s="82"/>
      <c r="E22" s="88">
        <v>0</v>
      </c>
      <c r="F22" s="83" t="s">
        <v>5</v>
      </c>
      <c r="G22" s="85"/>
      <c r="H22" s="85"/>
      <c r="I22" s="85"/>
    </row>
    <row r="23" spans="2:9" s="17" customFormat="1" ht="15" customHeight="1">
      <c r="B23" s="80"/>
      <c r="C23" s="86" t="s">
        <v>76</v>
      </c>
      <c r="D23" s="82"/>
      <c r="E23" s="88">
        <v>0</v>
      </c>
      <c r="F23" s="83" t="s">
        <v>5</v>
      </c>
      <c r="G23" s="85"/>
      <c r="H23" s="85"/>
      <c r="I23" s="85"/>
    </row>
    <row r="24" spans="2:9" s="17" customFormat="1" ht="15" customHeight="1">
      <c r="B24" s="80"/>
      <c r="C24" s="86" t="s">
        <v>77</v>
      </c>
      <c r="D24" s="82"/>
      <c r="E24" s="88">
        <v>2</v>
      </c>
      <c r="F24" s="83" t="s">
        <v>5</v>
      </c>
      <c r="G24" s="85"/>
      <c r="H24" s="85"/>
      <c r="I24" s="85"/>
    </row>
    <row r="25" spans="2:9" s="17" customFormat="1" ht="15" customHeight="1">
      <c r="B25" s="80"/>
      <c r="C25" s="81" t="s">
        <v>78</v>
      </c>
      <c r="D25" s="82"/>
      <c r="E25" s="83"/>
      <c r="F25" s="83"/>
      <c r="G25" s="85"/>
      <c r="H25" s="85"/>
      <c r="I25" s="85"/>
    </row>
    <row r="26" spans="2:11" ht="18" customHeight="1">
      <c r="B26" s="80"/>
      <c r="C26" s="86" t="s">
        <v>79</v>
      </c>
      <c r="D26" s="82"/>
      <c r="E26" s="89">
        <v>3</v>
      </c>
      <c r="F26" s="83" t="s">
        <v>5</v>
      </c>
      <c r="G26" s="85"/>
      <c r="H26" s="85"/>
      <c r="I26" s="85"/>
      <c r="J26" s="17"/>
      <c r="K26" s="17"/>
    </row>
    <row r="27" ht="10.5" customHeight="1">
      <c r="E27" s="5"/>
    </row>
    <row r="28" spans="2:10" ht="15.75" customHeight="1">
      <c r="B28" s="190" t="s">
        <v>80</v>
      </c>
      <c r="C28" s="90" t="s">
        <v>81</v>
      </c>
      <c r="D28" s="91"/>
      <c r="E28" s="91"/>
      <c r="F28" s="91"/>
      <c r="G28" s="91"/>
      <c r="H28" s="91"/>
      <c r="I28" s="91"/>
      <c r="J28" s="192" t="s">
        <v>82</v>
      </c>
    </row>
    <row r="29" spans="2:10" ht="20.25" customHeight="1" thickBot="1">
      <c r="B29" s="191"/>
      <c r="C29" s="92" t="s">
        <v>83</v>
      </c>
      <c r="D29" s="93"/>
      <c r="E29" s="93"/>
      <c r="F29" s="93"/>
      <c r="G29" s="93"/>
      <c r="H29" s="93"/>
      <c r="I29" s="93"/>
      <c r="J29" s="193"/>
    </row>
    <row r="30" spans="2:4" ht="20.25" customHeight="1" thickBot="1" thickTop="1">
      <c r="B30" s="94" t="s">
        <v>84</v>
      </c>
      <c r="C30" s="95">
        <f>ROUND(((((1+(J10/100)+(J12/100))*(1+(J11/100))*(1+(J13/100)))/(1-(J14/100)))-1)*100,2)</f>
        <v>25</v>
      </c>
      <c r="D30" s="17" t="s">
        <v>5</v>
      </c>
    </row>
    <row r="31" spans="2:4" ht="17.25" thickBot="1" thickTop="1">
      <c r="B31" s="94" t="s">
        <v>84</v>
      </c>
      <c r="C31" s="96">
        <f>(C30/100)+1</f>
        <v>1.25</v>
      </c>
      <c r="D31" s="17" t="s">
        <v>85</v>
      </c>
    </row>
    <row r="32" ht="13.5" thickTop="1">
      <c r="B32" s="97"/>
    </row>
    <row r="35" ht="12">
      <c r="C35" s="98"/>
    </row>
  </sheetData>
  <sheetProtection/>
  <mergeCells count="6">
    <mergeCell ref="B28:B29"/>
    <mergeCell ref="J28:J29"/>
    <mergeCell ref="J7:K7"/>
    <mergeCell ref="E8:F8"/>
    <mergeCell ref="J8:K8"/>
    <mergeCell ref="E14:H14"/>
  </mergeCells>
  <printOptions/>
  <pageMargins left="0.7874015748031497" right="0.2362204724409449" top="0.4724409448818898" bottom="0.3937007874015748" header="0.31496062992125984" footer="0.196850393700787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Escolha Certa</cp:lastModifiedBy>
  <cp:lastPrinted>2022-04-20T17:02:11Z</cp:lastPrinted>
  <dcterms:created xsi:type="dcterms:W3CDTF">2013-05-09T13:56:50Z</dcterms:created>
  <dcterms:modified xsi:type="dcterms:W3CDTF">2022-05-25T19:14:44Z</dcterms:modified>
  <cp:category/>
  <cp:version/>
  <cp:contentType/>
  <cp:contentStatus/>
</cp:coreProperties>
</file>